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F86534B4-53EB-422E-A937-FB298CC74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57" i="1" l="1"/>
  <c r="D57" i="1"/>
  <c r="E56" i="1"/>
  <c r="D56" i="1"/>
  <c r="E55" i="1"/>
  <c r="D55" i="1"/>
  <c r="E54" i="1"/>
  <c r="D54" i="1"/>
  <c r="E53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27" i="1"/>
  <c r="D53" i="1" s="1"/>
  <c r="E25" i="1"/>
  <c r="D25" i="1"/>
  <c r="D24" i="1"/>
  <c r="E24" i="1"/>
  <c r="E23" i="1"/>
  <c r="D23" i="1"/>
  <c r="E2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E5" i="1"/>
  <c r="D5" i="1"/>
  <c r="D60" i="1" l="1"/>
  <c r="D59" i="1"/>
  <c r="C22" i="1" l="1"/>
  <c r="E60" i="1" l="1"/>
  <c r="E58" i="1"/>
  <c r="D58" i="1"/>
  <c r="B53" i="1" l="1"/>
  <c r="C53" i="1" l="1"/>
  <c r="B22" i="1" l="1"/>
  <c r="E22" i="1" s="1"/>
  <c r="D26" i="1" l="1"/>
  <c r="C26" i="1"/>
  <c r="C55" i="1" l="1"/>
  <c r="B26" i="1"/>
  <c r="E26" i="1" s="1"/>
  <c r="B55" i="1" l="1"/>
  <c r="B57" i="1" s="1"/>
  <c r="C57" i="1"/>
  <c r="D22" i="1" l="1"/>
</calcChain>
</file>

<file path=xl/sharedStrings.xml><?xml version="1.0" encoding="utf-8"?>
<sst xmlns="http://schemas.openxmlformats.org/spreadsheetml/2006/main" count="63" uniqueCount="63">
  <si>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</si>
  <si>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</si>
  <si>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</si>
  <si>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</si>
  <si>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</si>
  <si>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</si>
  <si>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</si>
  <si>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</si>
  <si>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</si>
  <si>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</si>
  <si>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</si>
  <si>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</si>
  <si>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</si>
  <si>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</si>
  <si>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</si>
  <si>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</si>
  <si>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</si>
  <si>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</si>
  <si>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</si>
  <si>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</si>
  <si>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</si>
  <si>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</si>
  <si>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</si>
  <si>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</si>
  <si>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</si>
  <si>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</si>
  <si>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</si>
  <si>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</si>
  <si>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</si>
  <si>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</si>
  <si>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</si>
  <si>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</si>
  <si>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</si>
  <si>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</si>
  <si>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</si>
  <si>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</si>
  <si>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</si>
  <si>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</si>
  <si>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</si>
  <si>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</si>
  <si>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</si>
  <si>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</si>
  <si>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</si>
  <si>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</si>
  <si>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</si>
  <si>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</si>
  <si>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</si>
  <si>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</si>
  <si>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</si>
  <si>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</si>
  <si>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</si>
  <si>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</si>
  <si>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</si>
  <si>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</si>
  <si>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</si>
  <si>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</si>
  <si>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</si>
  <si>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 xml:space="preserve"> Valstybės biudžeto lėšos pagal Piniginės paramos nepasiturintiems gyventojams įstatymą </t>
  </si>
  <si>
    <t>Valstybės biudžeto lėšos miestų miškų sklypų formavimui ir registravimui</t>
  </si>
  <si>
    <t>Valstybės vardu pasiskolintos lėšos laidojimo pašalpoms mokėti</t>
  </si>
  <si>
    <t>RAJONO SAVIVALDYBĖS BIUDŽETO PAJAMŲ PLANO VYKDYMAS 2025 M. GRUODŽIO 31 D.</t>
  </si>
  <si>
    <t>Finansinio turto realizavimo pajamos</t>
  </si>
  <si>
    <t>Valstybės biudžeto lėšos atsinaujinančių energijos šaltinių diegimui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</si>
</sst>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2" fontId="4" fillId="0" borderId="15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2" fontId="2" fillId="0" borderId="17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2" fontId="2" fillId="0" borderId="20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0" xfId="0" applyNumberFormat="1" applyFont="1" applyBorder="1" applyAlignment="1">
      <alignment horizontal="right" wrapText="1"/>
    </xf>
    <xf numFmtId="2" fontId="2" fillId="0" borderId="10" xfId="0" applyNumberFormat="1" applyFont="1" applyBorder="1" applyAlignment="1">
      <alignment horizontal="right" wrapText="1"/>
    </xf>
    <xf numFmtId="2" fontId="4" fillId="0" borderId="10" xfId="0" applyNumberFormat="1" applyFont="1" applyBorder="1" applyAlignment="1">
      <alignment horizontal="right" wrapText="1"/>
    </xf>
    <xf numFmtId="2" fontId="2" fillId="0" borderId="19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3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5" xfId="0" applyNumberFormat="1" applyFont="1" applyBorder="1"/>
    <xf numFmtId="0" fontId="2" fillId="0" borderId="15" xfId="0" applyFont="1" applyBorder="1"/>
    <xf numFmtId="2" fontId="2" fillId="0" borderId="15" xfId="0" applyNumberFormat="1" applyFont="1" applyBorder="1"/>
    <xf numFmtId="0" fontId="2" fillId="0" borderId="8" xfId="0" applyFont="1" applyBorder="1"/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2" fontId="4" fillId="0" borderId="27" xfId="0" applyNumberFormat="1" applyFont="1" applyBorder="1" applyAlignment="1">
      <alignment horizontal="right" wrapText="1"/>
    </xf>
    <xf numFmtId="2" fontId="3" fillId="0" borderId="11" xfId="0" applyNumberFormat="1" applyFont="1" applyBorder="1"/>
    <xf numFmtId="0" fontId="4" fillId="0" borderId="15" xfId="0" applyFont="1" applyBorder="1" applyAlignment="1">
      <alignment wrapText="1"/>
    </xf>
    <xf numFmtId="0" fontId="3" fillId="0" borderId="8" xfId="0" applyFont="1" applyBorder="1" applyAlignment="1">
      <alignment horizontal="left" vertical="top" wrapText="1"/>
    </xf>
    <xf numFmtId="2" fontId="4" fillId="0" borderId="8" xfId="0" applyNumberFormat="1" applyFont="1" applyBorder="1" applyAlignment="1">
      <alignment horizontal="right" wrapText="1"/>
    </xf>
    <xf numFmtId="2" fontId="2" fillId="0" borderId="28" xfId="0" applyNumberFormat="1" applyFont="1" applyBorder="1" applyAlignment="1">
      <alignment horizontal="right" wrapText="1"/>
    </xf>
    <xf numFmtId="0" fontId="2" fillId="0" borderId="29" xfId="0" applyFont="1" applyBorder="1" applyAlignment="1">
      <alignment horizontal="right" wrapText="1"/>
    </xf>
    <xf numFmtId="0" fontId="2" fillId="0" borderId="30" xfId="0" applyFont="1" applyBorder="1" applyAlignment="1">
      <alignment horizontal="right" wrapText="1"/>
    </xf>
    <xf numFmtId="2" fontId="7" fillId="0" borderId="31" xfId="0" applyNumberFormat="1" applyFont="1" applyBorder="1"/>
    <xf numFmtId="0" fontId="6" fillId="0" borderId="8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46" zoomScale="208" zoomScaleNormal="208" workbookViewId="0">
      <selection activeCell="A42" sqref="A42"/>
    </sheetView>
  </sheetViews>
  <sheetFormatPr defaultRowHeight="28.5" customHeight="1" x14ac:dyDescent="0.2"/>
  <cols>
    <col min="1" max="1" width="57.5703125" style="51" customWidth="1"/>
    <col min="2" max="2" width="9.7109375" style="51" customWidth="1"/>
    <col min="3" max="3" width="10.7109375" style="51" customWidth="1"/>
    <col min="4" max="4" width="11.28515625" style="52" customWidth="1"/>
    <col min="5" max="5" width="11.140625" style="52" customWidth="1"/>
    <col min="6" max="254" width="9.140625" style="51"/>
    <col min="255" max="255" width="40.5703125" style="51" customWidth="1"/>
    <col min="256" max="256" width="11.28515625" style="51" customWidth="1"/>
    <col min="257" max="257" width="14" style="51" customWidth="1"/>
    <col min="258" max="258" width="13" style="51" customWidth="1"/>
    <col min="259" max="259" width="11.5703125" style="51" customWidth="1"/>
    <col min="260" max="260" width="8.28515625" style="51" customWidth="1"/>
    <col min="261" max="510" width="9.140625" style="51"/>
    <col min="511" max="511" width="40.5703125" style="51" customWidth="1"/>
    <col min="512" max="512" width="11.28515625" style="51" customWidth="1"/>
    <col min="513" max="513" width="14" style="51" customWidth="1"/>
    <col min="514" max="514" width="13" style="51" customWidth="1"/>
    <col min="515" max="515" width="11.5703125" style="51" customWidth="1"/>
    <col min="516" max="516" width="8.28515625" style="51" customWidth="1"/>
    <col min="517" max="766" width="9.140625" style="51"/>
    <col min="767" max="767" width="40.5703125" style="51" customWidth="1"/>
    <col min="768" max="768" width="11.28515625" style="51" customWidth="1"/>
    <col min="769" max="769" width="14" style="51" customWidth="1"/>
    <col min="770" max="770" width="13" style="51" customWidth="1"/>
    <col min="771" max="771" width="11.5703125" style="51" customWidth="1"/>
    <col min="772" max="772" width="8.28515625" style="51" customWidth="1"/>
    <col min="773" max="1022" width="9.140625" style="51"/>
    <col min="1023" max="1023" width="40.5703125" style="51" customWidth="1"/>
    <col min="1024" max="1024" width="11.28515625" style="51" customWidth="1"/>
    <col min="1025" max="1025" width="14" style="51" customWidth="1"/>
    <col min="1026" max="1026" width="13" style="51" customWidth="1"/>
    <col min="1027" max="1027" width="11.5703125" style="51" customWidth="1"/>
    <col min="1028" max="1028" width="8.28515625" style="51" customWidth="1"/>
    <col min="1029" max="1278" width="9.140625" style="51"/>
    <col min="1279" max="1279" width="40.5703125" style="51" customWidth="1"/>
    <col min="1280" max="1280" width="11.28515625" style="51" customWidth="1"/>
    <col min="1281" max="1281" width="14" style="51" customWidth="1"/>
    <col min="1282" max="1282" width="13" style="51" customWidth="1"/>
    <col min="1283" max="1283" width="11.5703125" style="51" customWidth="1"/>
    <col min="1284" max="1284" width="8.28515625" style="51" customWidth="1"/>
    <col min="1285" max="1534" width="9.140625" style="51"/>
    <col min="1535" max="1535" width="40.5703125" style="51" customWidth="1"/>
    <col min="1536" max="1536" width="11.28515625" style="51" customWidth="1"/>
    <col min="1537" max="1537" width="14" style="51" customWidth="1"/>
    <col min="1538" max="1538" width="13" style="51" customWidth="1"/>
    <col min="1539" max="1539" width="11.5703125" style="51" customWidth="1"/>
    <col min="1540" max="1540" width="8.28515625" style="51" customWidth="1"/>
    <col min="1541" max="1790" width="9.140625" style="51"/>
    <col min="1791" max="1791" width="40.5703125" style="51" customWidth="1"/>
    <col min="1792" max="1792" width="11.28515625" style="51" customWidth="1"/>
    <col min="1793" max="1793" width="14" style="51" customWidth="1"/>
    <col min="1794" max="1794" width="13" style="51" customWidth="1"/>
    <col min="1795" max="1795" width="11.5703125" style="51" customWidth="1"/>
    <col min="1796" max="1796" width="8.28515625" style="51" customWidth="1"/>
    <col min="1797" max="2046" width="9.140625" style="51"/>
    <col min="2047" max="2047" width="40.5703125" style="51" customWidth="1"/>
    <col min="2048" max="2048" width="11.28515625" style="51" customWidth="1"/>
    <col min="2049" max="2049" width="14" style="51" customWidth="1"/>
    <col min="2050" max="2050" width="13" style="51" customWidth="1"/>
    <col min="2051" max="2051" width="11.5703125" style="51" customWidth="1"/>
    <col min="2052" max="2052" width="8.28515625" style="51" customWidth="1"/>
    <col min="2053" max="2302" width="9.140625" style="51"/>
    <col min="2303" max="2303" width="40.5703125" style="51" customWidth="1"/>
    <col min="2304" max="2304" width="11.28515625" style="51" customWidth="1"/>
    <col min="2305" max="2305" width="14" style="51" customWidth="1"/>
    <col min="2306" max="2306" width="13" style="51" customWidth="1"/>
    <col min="2307" max="2307" width="11.5703125" style="51" customWidth="1"/>
    <col min="2308" max="2308" width="8.28515625" style="51" customWidth="1"/>
    <col min="2309" max="2558" width="9.140625" style="51"/>
    <col min="2559" max="2559" width="40.5703125" style="51" customWidth="1"/>
    <col min="2560" max="2560" width="11.28515625" style="51" customWidth="1"/>
    <col min="2561" max="2561" width="14" style="51" customWidth="1"/>
    <col min="2562" max="2562" width="13" style="51" customWidth="1"/>
    <col min="2563" max="2563" width="11.5703125" style="51" customWidth="1"/>
    <col min="2564" max="2564" width="8.28515625" style="51" customWidth="1"/>
    <col min="2565" max="2814" width="9.140625" style="51"/>
    <col min="2815" max="2815" width="40.5703125" style="51" customWidth="1"/>
    <col min="2816" max="2816" width="11.28515625" style="51" customWidth="1"/>
    <col min="2817" max="2817" width="14" style="51" customWidth="1"/>
    <col min="2818" max="2818" width="13" style="51" customWidth="1"/>
    <col min="2819" max="2819" width="11.5703125" style="51" customWidth="1"/>
    <col min="2820" max="2820" width="8.28515625" style="51" customWidth="1"/>
    <col min="2821" max="3070" width="9.140625" style="51"/>
    <col min="3071" max="3071" width="40.5703125" style="51" customWidth="1"/>
    <col min="3072" max="3072" width="11.28515625" style="51" customWidth="1"/>
    <col min="3073" max="3073" width="14" style="51" customWidth="1"/>
    <col min="3074" max="3074" width="13" style="51" customWidth="1"/>
    <col min="3075" max="3075" width="11.5703125" style="51" customWidth="1"/>
    <col min="3076" max="3076" width="8.28515625" style="51" customWidth="1"/>
    <col min="3077" max="3326" width="9.140625" style="51"/>
    <col min="3327" max="3327" width="40.5703125" style="51" customWidth="1"/>
    <col min="3328" max="3328" width="11.28515625" style="51" customWidth="1"/>
    <col min="3329" max="3329" width="14" style="51" customWidth="1"/>
    <col min="3330" max="3330" width="13" style="51" customWidth="1"/>
    <col min="3331" max="3331" width="11.5703125" style="51" customWidth="1"/>
    <col min="3332" max="3332" width="8.28515625" style="51" customWidth="1"/>
    <col min="3333" max="3582" width="9.140625" style="51"/>
    <col min="3583" max="3583" width="40.5703125" style="51" customWidth="1"/>
    <col min="3584" max="3584" width="11.28515625" style="51" customWidth="1"/>
    <col min="3585" max="3585" width="14" style="51" customWidth="1"/>
    <col min="3586" max="3586" width="13" style="51" customWidth="1"/>
    <col min="3587" max="3587" width="11.5703125" style="51" customWidth="1"/>
    <col min="3588" max="3588" width="8.28515625" style="51" customWidth="1"/>
    <col min="3589" max="3838" width="9.140625" style="51"/>
    <col min="3839" max="3839" width="40.5703125" style="51" customWidth="1"/>
    <col min="3840" max="3840" width="11.28515625" style="51" customWidth="1"/>
    <col min="3841" max="3841" width="14" style="51" customWidth="1"/>
    <col min="3842" max="3842" width="13" style="51" customWidth="1"/>
    <col min="3843" max="3843" width="11.5703125" style="51" customWidth="1"/>
    <col min="3844" max="3844" width="8.28515625" style="51" customWidth="1"/>
    <col min="3845" max="4094" width="9.140625" style="51"/>
    <col min="4095" max="4095" width="40.5703125" style="51" customWidth="1"/>
    <col min="4096" max="4096" width="11.28515625" style="51" customWidth="1"/>
    <col min="4097" max="4097" width="14" style="51" customWidth="1"/>
    <col min="4098" max="4098" width="13" style="51" customWidth="1"/>
    <col min="4099" max="4099" width="11.5703125" style="51" customWidth="1"/>
    <col min="4100" max="4100" width="8.28515625" style="51" customWidth="1"/>
    <col min="4101" max="4350" width="9.140625" style="51"/>
    <col min="4351" max="4351" width="40.5703125" style="51" customWidth="1"/>
    <col min="4352" max="4352" width="11.28515625" style="51" customWidth="1"/>
    <col min="4353" max="4353" width="14" style="51" customWidth="1"/>
    <col min="4354" max="4354" width="13" style="51" customWidth="1"/>
    <col min="4355" max="4355" width="11.5703125" style="51" customWidth="1"/>
    <col min="4356" max="4356" width="8.28515625" style="51" customWidth="1"/>
    <col min="4357" max="4606" width="9.140625" style="51"/>
    <col min="4607" max="4607" width="40.5703125" style="51" customWidth="1"/>
    <col min="4608" max="4608" width="11.28515625" style="51" customWidth="1"/>
    <col min="4609" max="4609" width="14" style="51" customWidth="1"/>
    <col min="4610" max="4610" width="13" style="51" customWidth="1"/>
    <col min="4611" max="4611" width="11.5703125" style="51" customWidth="1"/>
    <col min="4612" max="4612" width="8.28515625" style="51" customWidth="1"/>
    <col min="4613" max="4862" width="9.140625" style="51"/>
    <col min="4863" max="4863" width="40.5703125" style="51" customWidth="1"/>
    <col min="4864" max="4864" width="11.28515625" style="51" customWidth="1"/>
    <col min="4865" max="4865" width="14" style="51" customWidth="1"/>
    <col min="4866" max="4866" width="13" style="51" customWidth="1"/>
    <col min="4867" max="4867" width="11.5703125" style="51" customWidth="1"/>
    <col min="4868" max="4868" width="8.28515625" style="51" customWidth="1"/>
    <col min="4869" max="5118" width="9.140625" style="51"/>
    <col min="5119" max="5119" width="40.5703125" style="51" customWidth="1"/>
    <col min="5120" max="5120" width="11.28515625" style="51" customWidth="1"/>
    <col min="5121" max="5121" width="14" style="51" customWidth="1"/>
    <col min="5122" max="5122" width="13" style="51" customWidth="1"/>
    <col min="5123" max="5123" width="11.5703125" style="51" customWidth="1"/>
    <col min="5124" max="5124" width="8.28515625" style="51" customWidth="1"/>
    <col min="5125" max="5374" width="9.140625" style="51"/>
    <col min="5375" max="5375" width="40.5703125" style="51" customWidth="1"/>
    <col min="5376" max="5376" width="11.28515625" style="51" customWidth="1"/>
    <col min="5377" max="5377" width="14" style="51" customWidth="1"/>
    <col min="5378" max="5378" width="13" style="51" customWidth="1"/>
    <col min="5379" max="5379" width="11.5703125" style="51" customWidth="1"/>
    <col min="5380" max="5380" width="8.28515625" style="51" customWidth="1"/>
    <col min="5381" max="5630" width="9.140625" style="51"/>
    <col min="5631" max="5631" width="40.5703125" style="51" customWidth="1"/>
    <col min="5632" max="5632" width="11.28515625" style="51" customWidth="1"/>
    <col min="5633" max="5633" width="14" style="51" customWidth="1"/>
    <col min="5634" max="5634" width="13" style="51" customWidth="1"/>
    <col min="5635" max="5635" width="11.5703125" style="51" customWidth="1"/>
    <col min="5636" max="5636" width="8.28515625" style="51" customWidth="1"/>
    <col min="5637" max="5886" width="9.140625" style="51"/>
    <col min="5887" max="5887" width="40.5703125" style="51" customWidth="1"/>
    <col min="5888" max="5888" width="11.28515625" style="51" customWidth="1"/>
    <col min="5889" max="5889" width="14" style="51" customWidth="1"/>
    <col min="5890" max="5890" width="13" style="51" customWidth="1"/>
    <col min="5891" max="5891" width="11.5703125" style="51" customWidth="1"/>
    <col min="5892" max="5892" width="8.28515625" style="51" customWidth="1"/>
    <col min="5893" max="6142" width="9.140625" style="51"/>
    <col min="6143" max="6143" width="40.5703125" style="51" customWidth="1"/>
    <col min="6144" max="6144" width="11.28515625" style="51" customWidth="1"/>
    <col min="6145" max="6145" width="14" style="51" customWidth="1"/>
    <col min="6146" max="6146" width="13" style="51" customWidth="1"/>
    <col min="6147" max="6147" width="11.5703125" style="51" customWidth="1"/>
    <col min="6148" max="6148" width="8.28515625" style="51" customWidth="1"/>
    <col min="6149" max="6398" width="9.140625" style="51"/>
    <col min="6399" max="6399" width="40.5703125" style="51" customWidth="1"/>
    <col min="6400" max="6400" width="11.28515625" style="51" customWidth="1"/>
    <col min="6401" max="6401" width="14" style="51" customWidth="1"/>
    <col min="6402" max="6402" width="13" style="51" customWidth="1"/>
    <col min="6403" max="6403" width="11.5703125" style="51" customWidth="1"/>
    <col min="6404" max="6404" width="8.28515625" style="51" customWidth="1"/>
    <col min="6405" max="6654" width="9.140625" style="51"/>
    <col min="6655" max="6655" width="40.5703125" style="51" customWidth="1"/>
    <col min="6656" max="6656" width="11.28515625" style="51" customWidth="1"/>
    <col min="6657" max="6657" width="14" style="51" customWidth="1"/>
    <col min="6658" max="6658" width="13" style="51" customWidth="1"/>
    <col min="6659" max="6659" width="11.5703125" style="51" customWidth="1"/>
    <col min="6660" max="6660" width="8.28515625" style="51" customWidth="1"/>
    <col min="6661" max="6910" width="9.140625" style="51"/>
    <col min="6911" max="6911" width="40.5703125" style="51" customWidth="1"/>
    <col min="6912" max="6912" width="11.28515625" style="51" customWidth="1"/>
    <col min="6913" max="6913" width="14" style="51" customWidth="1"/>
    <col min="6914" max="6914" width="13" style="51" customWidth="1"/>
    <col min="6915" max="6915" width="11.5703125" style="51" customWidth="1"/>
    <col min="6916" max="6916" width="8.28515625" style="51" customWidth="1"/>
    <col min="6917" max="7166" width="9.140625" style="51"/>
    <col min="7167" max="7167" width="40.5703125" style="51" customWidth="1"/>
    <col min="7168" max="7168" width="11.28515625" style="51" customWidth="1"/>
    <col min="7169" max="7169" width="14" style="51" customWidth="1"/>
    <col min="7170" max="7170" width="13" style="51" customWidth="1"/>
    <col min="7171" max="7171" width="11.5703125" style="51" customWidth="1"/>
    <col min="7172" max="7172" width="8.28515625" style="51" customWidth="1"/>
    <col min="7173" max="7422" width="9.140625" style="51"/>
    <col min="7423" max="7423" width="40.5703125" style="51" customWidth="1"/>
    <col min="7424" max="7424" width="11.28515625" style="51" customWidth="1"/>
    <col min="7425" max="7425" width="14" style="51" customWidth="1"/>
    <col min="7426" max="7426" width="13" style="51" customWidth="1"/>
    <col min="7427" max="7427" width="11.5703125" style="51" customWidth="1"/>
    <col min="7428" max="7428" width="8.28515625" style="51" customWidth="1"/>
    <col min="7429" max="7678" width="9.140625" style="51"/>
    <col min="7679" max="7679" width="40.5703125" style="51" customWidth="1"/>
    <col min="7680" max="7680" width="11.28515625" style="51" customWidth="1"/>
    <col min="7681" max="7681" width="14" style="51" customWidth="1"/>
    <col min="7682" max="7682" width="13" style="51" customWidth="1"/>
    <col min="7683" max="7683" width="11.5703125" style="51" customWidth="1"/>
    <col min="7684" max="7684" width="8.28515625" style="51" customWidth="1"/>
    <col min="7685" max="7934" width="9.140625" style="51"/>
    <col min="7935" max="7935" width="40.5703125" style="51" customWidth="1"/>
    <col min="7936" max="7936" width="11.28515625" style="51" customWidth="1"/>
    <col min="7937" max="7937" width="14" style="51" customWidth="1"/>
    <col min="7938" max="7938" width="13" style="51" customWidth="1"/>
    <col min="7939" max="7939" width="11.5703125" style="51" customWidth="1"/>
    <col min="7940" max="7940" width="8.28515625" style="51" customWidth="1"/>
    <col min="7941" max="8190" width="9.140625" style="51"/>
    <col min="8191" max="8191" width="40.5703125" style="51" customWidth="1"/>
    <col min="8192" max="8192" width="11.28515625" style="51" customWidth="1"/>
    <col min="8193" max="8193" width="14" style="51" customWidth="1"/>
    <col min="8194" max="8194" width="13" style="51" customWidth="1"/>
    <col min="8195" max="8195" width="11.5703125" style="51" customWidth="1"/>
    <col min="8196" max="8196" width="8.28515625" style="51" customWidth="1"/>
    <col min="8197" max="8446" width="9.140625" style="51"/>
    <col min="8447" max="8447" width="40.5703125" style="51" customWidth="1"/>
    <col min="8448" max="8448" width="11.28515625" style="51" customWidth="1"/>
    <col min="8449" max="8449" width="14" style="51" customWidth="1"/>
    <col min="8450" max="8450" width="13" style="51" customWidth="1"/>
    <col min="8451" max="8451" width="11.5703125" style="51" customWidth="1"/>
    <col min="8452" max="8452" width="8.28515625" style="51" customWidth="1"/>
    <col min="8453" max="8702" width="9.140625" style="51"/>
    <col min="8703" max="8703" width="40.5703125" style="51" customWidth="1"/>
    <col min="8704" max="8704" width="11.28515625" style="51" customWidth="1"/>
    <col min="8705" max="8705" width="14" style="51" customWidth="1"/>
    <col min="8706" max="8706" width="13" style="51" customWidth="1"/>
    <col min="8707" max="8707" width="11.5703125" style="51" customWidth="1"/>
    <col min="8708" max="8708" width="8.28515625" style="51" customWidth="1"/>
    <col min="8709" max="8958" width="9.140625" style="51"/>
    <col min="8959" max="8959" width="40.5703125" style="51" customWidth="1"/>
    <col min="8960" max="8960" width="11.28515625" style="51" customWidth="1"/>
    <col min="8961" max="8961" width="14" style="51" customWidth="1"/>
    <col min="8962" max="8962" width="13" style="51" customWidth="1"/>
    <col min="8963" max="8963" width="11.5703125" style="51" customWidth="1"/>
    <col min="8964" max="8964" width="8.28515625" style="51" customWidth="1"/>
    <col min="8965" max="9214" width="9.140625" style="51"/>
    <col min="9215" max="9215" width="40.5703125" style="51" customWidth="1"/>
    <col min="9216" max="9216" width="11.28515625" style="51" customWidth="1"/>
    <col min="9217" max="9217" width="14" style="51" customWidth="1"/>
    <col min="9218" max="9218" width="13" style="51" customWidth="1"/>
    <col min="9219" max="9219" width="11.5703125" style="51" customWidth="1"/>
    <col min="9220" max="9220" width="8.28515625" style="51" customWidth="1"/>
    <col min="9221" max="9470" width="9.140625" style="51"/>
    <col min="9471" max="9471" width="40.5703125" style="51" customWidth="1"/>
    <col min="9472" max="9472" width="11.28515625" style="51" customWidth="1"/>
    <col min="9473" max="9473" width="14" style="51" customWidth="1"/>
    <col min="9474" max="9474" width="13" style="51" customWidth="1"/>
    <col min="9475" max="9475" width="11.5703125" style="51" customWidth="1"/>
    <col min="9476" max="9476" width="8.28515625" style="51" customWidth="1"/>
    <col min="9477" max="9726" width="9.140625" style="51"/>
    <col min="9727" max="9727" width="40.5703125" style="51" customWidth="1"/>
    <col min="9728" max="9728" width="11.28515625" style="51" customWidth="1"/>
    <col min="9729" max="9729" width="14" style="51" customWidth="1"/>
    <col min="9730" max="9730" width="13" style="51" customWidth="1"/>
    <col min="9731" max="9731" width="11.5703125" style="51" customWidth="1"/>
    <col min="9732" max="9732" width="8.28515625" style="51" customWidth="1"/>
    <col min="9733" max="9982" width="9.140625" style="51"/>
    <col min="9983" max="9983" width="40.5703125" style="51" customWidth="1"/>
    <col min="9984" max="9984" width="11.28515625" style="51" customWidth="1"/>
    <col min="9985" max="9985" width="14" style="51" customWidth="1"/>
    <col min="9986" max="9986" width="13" style="51" customWidth="1"/>
    <col min="9987" max="9987" width="11.5703125" style="51" customWidth="1"/>
    <col min="9988" max="9988" width="8.28515625" style="51" customWidth="1"/>
    <col min="9989" max="10238" width="9.140625" style="51"/>
    <col min="10239" max="10239" width="40.5703125" style="51" customWidth="1"/>
    <col min="10240" max="10240" width="11.28515625" style="51" customWidth="1"/>
    <col min="10241" max="10241" width="14" style="51" customWidth="1"/>
    <col min="10242" max="10242" width="13" style="51" customWidth="1"/>
    <col min="10243" max="10243" width="11.5703125" style="51" customWidth="1"/>
    <col min="10244" max="10244" width="8.28515625" style="51" customWidth="1"/>
    <col min="10245" max="10494" width="9.140625" style="51"/>
    <col min="10495" max="10495" width="40.5703125" style="51" customWidth="1"/>
    <col min="10496" max="10496" width="11.28515625" style="51" customWidth="1"/>
    <col min="10497" max="10497" width="14" style="51" customWidth="1"/>
    <col min="10498" max="10498" width="13" style="51" customWidth="1"/>
    <col min="10499" max="10499" width="11.5703125" style="51" customWidth="1"/>
    <col min="10500" max="10500" width="8.28515625" style="51" customWidth="1"/>
    <col min="10501" max="10750" width="9.140625" style="51"/>
    <col min="10751" max="10751" width="40.5703125" style="51" customWidth="1"/>
    <col min="10752" max="10752" width="11.28515625" style="51" customWidth="1"/>
    <col min="10753" max="10753" width="14" style="51" customWidth="1"/>
    <col min="10754" max="10754" width="13" style="51" customWidth="1"/>
    <col min="10755" max="10755" width="11.5703125" style="51" customWidth="1"/>
    <col min="10756" max="10756" width="8.28515625" style="51" customWidth="1"/>
    <col min="10757" max="11006" width="9.140625" style="51"/>
    <col min="11007" max="11007" width="40.5703125" style="51" customWidth="1"/>
    <col min="11008" max="11008" width="11.28515625" style="51" customWidth="1"/>
    <col min="11009" max="11009" width="14" style="51" customWidth="1"/>
    <col min="11010" max="11010" width="13" style="51" customWidth="1"/>
    <col min="11011" max="11011" width="11.5703125" style="51" customWidth="1"/>
    <col min="11012" max="11012" width="8.28515625" style="51" customWidth="1"/>
    <col min="11013" max="11262" width="9.140625" style="51"/>
    <col min="11263" max="11263" width="40.5703125" style="51" customWidth="1"/>
    <col min="11264" max="11264" width="11.28515625" style="51" customWidth="1"/>
    <col min="11265" max="11265" width="14" style="51" customWidth="1"/>
    <col min="11266" max="11266" width="13" style="51" customWidth="1"/>
    <col min="11267" max="11267" width="11.5703125" style="51" customWidth="1"/>
    <col min="11268" max="11268" width="8.28515625" style="51" customWidth="1"/>
    <col min="11269" max="11518" width="9.140625" style="51"/>
    <col min="11519" max="11519" width="40.5703125" style="51" customWidth="1"/>
    <col min="11520" max="11520" width="11.28515625" style="51" customWidth="1"/>
    <col min="11521" max="11521" width="14" style="51" customWidth="1"/>
    <col min="11522" max="11522" width="13" style="51" customWidth="1"/>
    <col min="11523" max="11523" width="11.5703125" style="51" customWidth="1"/>
    <col min="11524" max="11524" width="8.28515625" style="51" customWidth="1"/>
    <col min="11525" max="11774" width="9.140625" style="51"/>
    <col min="11775" max="11775" width="40.5703125" style="51" customWidth="1"/>
    <col min="11776" max="11776" width="11.28515625" style="51" customWidth="1"/>
    <col min="11777" max="11777" width="14" style="51" customWidth="1"/>
    <col min="11778" max="11778" width="13" style="51" customWidth="1"/>
    <col min="11779" max="11779" width="11.5703125" style="51" customWidth="1"/>
    <col min="11780" max="11780" width="8.28515625" style="51" customWidth="1"/>
    <col min="11781" max="12030" width="9.140625" style="51"/>
    <col min="12031" max="12031" width="40.5703125" style="51" customWidth="1"/>
    <col min="12032" max="12032" width="11.28515625" style="51" customWidth="1"/>
    <col min="12033" max="12033" width="14" style="51" customWidth="1"/>
    <col min="12034" max="12034" width="13" style="51" customWidth="1"/>
    <col min="12035" max="12035" width="11.5703125" style="51" customWidth="1"/>
    <col min="12036" max="12036" width="8.28515625" style="51" customWidth="1"/>
    <col min="12037" max="12286" width="9.140625" style="51"/>
    <col min="12287" max="12287" width="40.5703125" style="51" customWidth="1"/>
    <col min="12288" max="12288" width="11.28515625" style="51" customWidth="1"/>
    <col min="12289" max="12289" width="14" style="51" customWidth="1"/>
    <col min="12290" max="12290" width="13" style="51" customWidth="1"/>
    <col min="12291" max="12291" width="11.5703125" style="51" customWidth="1"/>
    <col min="12292" max="12292" width="8.28515625" style="51" customWidth="1"/>
    <col min="12293" max="12542" width="9.140625" style="51"/>
    <col min="12543" max="12543" width="40.5703125" style="51" customWidth="1"/>
    <col min="12544" max="12544" width="11.28515625" style="51" customWidth="1"/>
    <col min="12545" max="12545" width="14" style="51" customWidth="1"/>
    <col min="12546" max="12546" width="13" style="51" customWidth="1"/>
    <col min="12547" max="12547" width="11.5703125" style="51" customWidth="1"/>
    <col min="12548" max="12548" width="8.28515625" style="51" customWidth="1"/>
    <col min="12549" max="12798" width="9.140625" style="51"/>
    <col min="12799" max="12799" width="40.5703125" style="51" customWidth="1"/>
    <col min="12800" max="12800" width="11.28515625" style="51" customWidth="1"/>
    <col min="12801" max="12801" width="14" style="51" customWidth="1"/>
    <col min="12802" max="12802" width="13" style="51" customWidth="1"/>
    <col min="12803" max="12803" width="11.5703125" style="51" customWidth="1"/>
    <col min="12804" max="12804" width="8.28515625" style="51" customWidth="1"/>
    <col min="12805" max="13054" width="9.140625" style="51"/>
    <col min="13055" max="13055" width="40.5703125" style="51" customWidth="1"/>
    <col min="13056" max="13056" width="11.28515625" style="51" customWidth="1"/>
    <col min="13057" max="13057" width="14" style="51" customWidth="1"/>
    <col min="13058" max="13058" width="13" style="51" customWidth="1"/>
    <col min="13059" max="13059" width="11.5703125" style="51" customWidth="1"/>
    <col min="13060" max="13060" width="8.28515625" style="51" customWidth="1"/>
    <col min="13061" max="13310" width="9.140625" style="51"/>
    <col min="13311" max="13311" width="40.5703125" style="51" customWidth="1"/>
    <col min="13312" max="13312" width="11.28515625" style="51" customWidth="1"/>
    <col min="13313" max="13313" width="14" style="51" customWidth="1"/>
    <col min="13314" max="13314" width="13" style="51" customWidth="1"/>
    <col min="13315" max="13315" width="11.5703125" style="51" customWidth="1"/>
    <col min="13316" max="13316" width="8.28515625" style="51" customWidth="1"/>
    <col min="13317" max="13566" width="9.140625" style="51"/>
    <col min="13567" max="13567" width="40.5703125" style="51" customWidth="1"/>
    <col min="13568" max="13568" width="11.28515625" style="51" customWidth="1"/>
    <col min="13569" max="13569" width="14" style="51" customWidth="1"/>
    <col min="13570" max="13570" width="13" style="51" customWidth="1"/>
    <col min="13571" max="13571" width="11.5703125" style="51" customWidth="1"/>
    <col min="13572" max="13572" width="8.28515625" style="51" customWidth="1"/>
    <col min="13573" max="13822" width="9.140625" style="51"/>
    <col min="13823" max="13823" width="40.5703125" style="51" customWidth="1"/>
    <col min="13824" max="13824" width="11.28515625" style="51" customWidth="1"/>
    <col min="13825" max="13825" width="14" style="51" customWidth="1"/>
    <col min="13826" max="13826" width="13" style="51" customWidth="1"/>
    <col min="13827" max="13827" width="11.5703125" style="51" customWidth="1"/>
    <col min="13828" max="13828" width="8.28515625" style="51" customWidth="1"/>
    <col min="13829" max="14078" width="9.140625" style="51"/>
    <col min="14079" max="14079" width="40.5703125" style="51" customWidth="1"/>
    <col min="14080" max="14080" width="11.28515625" style="51" customWidth="1"/>
    <col min="14081" max="14081" width="14" style="51" customWidth="1"/>
    <col min="14082" max="14082" width="13" style="51" customWidth="1"/>
    <col min="14083" max="14083" width="11.5703125" style="51" customWidth="1"/>
    <col min="14084" max="14084" width="8.28515625" style="51" customWidth="1"/>
    <col min="14085" max="14334" width="9.140625" style="51"/>
    <col min="14335" max="14335" width="40.5703125" style="51" customWidth="1"/>
    <col min="14336" max="14336" width="11.28515625" style="51" customWidth="1"/>
    <col min="14337" max="14337" width="14" style="51" customWidth="1"/>
    <col min="14338" max="14338" width="13" style="51" customWidth="1"/>
    <col min="14339" max="14339" width="11.5703125" style="51" customWidth="1"/>
    <col min="14340" max="14340" width="8.28515625" style="51" customWidth="1"/>
    <col min="14341" max="14590" width="9.140625" style="51"/>
    <col min="14591" max="14591" width="40.5703125" style="51" customWidth="1"/>
    <col min="14592" max="14592" width="11.28515625" style="51" customWidth="1"/>
    <col min="14593" max="14593" width="14" style="51" customWidth="1"/>
    <col min="14594" max="14594" width="13" style="51" customWidth="1"/>
    <col min="14595" max="14595" width="11.5703125" style="51" customWidth="1"/>
    <col min="14596" max="14596" width="8.28515625" style="51" customWidth="1"/>
    <col min="14597" max="14846" width="9.140625" style="51"/>
    <col min="14847" max="14847" width="40.5703125" style="51" customWidth="1"/>
    <col min="14848" max="14848" width="11.28515625" style="51" customWidth="1"/>
    <col min="14849" max="14849" width="14" style="51" customWidth="1"/>
    <col min="14850" max="14850" width="13" style="51" customWidth="1"/>
    <col min="14851" max="14851" width="11.5703125" style="51" customWidth="1"/>
    <col min="14852" max="14852" width="8.28515625" style="51" customWidth="1"/>
    <col min="14853" max="15102" width="9.140625" style="51"/>
    <col min="15103" max="15103" width="40.5703125" style="51" customWidth="1"/>
    <col min="15104" max="15104" width="11.28515625" style="51" customWidth="1"/>
    <col min="15105" max="15105" width="14" style="51" customWidth="1"/>
    <col min="15106" max="15106" width="13" style="51" customWidth="1"/>
    <col min="15107" max="15107" width="11.5703125" style="51" customWidth="1"/>
    <col min="15108" max="15108" width="8.28515625" style="51" customWidth="1"/>
    <col min="15109" max="15358" width="9.140625" style="51"/>
    <col min="15359" max="15359" width="40.5703125" style="51" customWidth="1"/>
    <col min="15360" max="15360" width="11.28515625" style="51" customWidth="1"/>
    <col min="15361" max="15361" width="14" style="51" customWidth="1"/>
    <col min="15362" max="15362" width="13" style="51" customWidth="1"/>
    <col min="15363" max="15363" width="11.5703125" style="51" customWidth="1"/>
    <col min="15364" max="15364" width="8.28515625" style="51" customWidth="1"/>
    <col min="15365" max="15614" width="9.140625" style="51"/>
    <col min="15615" max="15615" width="40.5703125" style="51" customWidth="1"/>
    <col min="15616" max="15616" width="11.28515625" style="51" customWidth="1"/>
    <col min="15617" max="15617" width="14" style="51" customWidth="1"/>
    <col min="15618" max="15618" width="13" style="51" customWidth="1"/>
    <col min="15619" max="15619" width="11.5703125" style="51" customWidth="1"/>
    <col min="15620" max="15620" width="8.28515625" style="51" customWidth="1"/>
    <col min="15621" max="15870" width="9.140625" style="51"/>
    <col min="15871" max="15871" width="40.5703125" style="51" customWidth="1"/>
    <col min="15872" max="15872" width="11.28515625" style="51" customWidth="1"/>
    <col min="15873" max="15873" width="14" style="51" customWidth="1"/>
    <col min="15874" max="15874" width="13" style="51" customWidth="1"/>
    <col min="15875" max="15875" width="11.5703125" style="51" customWidth="1"/>
    <col min="15876" max="15876" width="8.28515625" style="51" customWidth="1"/>
    <col min="15877" max="16126" width="9.140625" style="51"/>
    <col min="16127" max="16127" width="40.5703125" style="51" customWidth="1"/>
    <col min="16128" max="16128" width="11.28515625" style="51" customWidth="1"/>
    <col min="16129" max="16129" width="14" style="51" customWidth="1"/>
    <col min="16130" max="16130" width="13" style="51" customWidth="1"/>
    <col min="16131" max="16131" width="11.5703125" style="51" customWidth="1"/>
    <col min="16132" max="16132" width="8.28515625" style="51" customWidth="1"/>
    <col min="16133" max="16384" width="9.140625" style="51"/>
  </cols>
  <sheetData>
    <row r="1" spans="1:5" s="50" customFormat="1" ht="28.5" customHeight="1" x14ac:dyDescent="0.2">
      <c r="A1" s="71" t="s">
        <v>60</v>
      </c>
      <c r="B1" s="71"/>
      <c r="C1" s="71"/>
      <c r="D1" s="71"/>
      <c r="E1" s="71"/>
    </row>
    <row r="2" spans="1:5" s="50" customFormat="1" ht="17.25" customHeight="1" x14ac:dyDescent="0.2">
      <c r="A2" s="1"/>
      <c r="B2" s="51"/>
      <c r="C2" s="51"/>
      <c r="D2" s="52"/>
      <c r="E2" s="23" t="s">
        <v>0</v>
      </c>
    </row>
    <row r="3" spans="1:5" s="50" customFormat="1" ht="18" customHeight="1" x14ac:dyDescent="0.2">
      <c r="A3" s="72" t="s">
        <v>1</v>
      </c>
      <c r="B3" s="72" t="s">
        <v>44</v>
      </c>
      <c r="C3" s="72" t="s">
        <v>2</v>
      </c>
      <c r="D3" s="72" t="s">
        <v>3</v>
      </c>
      <c r="E3" s="72"/>
    </row>
    <row r="4" spans="1:5" s="50" customFormat="1" ht="18" customHeight="1" x14ac:dyDescent="0.2">
      <c r="A4" s="72"/>
      <c r="B4" s="72"/>
      <c r="C4" s="72"/>
      <c r="D4" s="42"/>
      <c r="E4" s="24" t="s">
        <v>33</v>
      </c>
    </row>
    <row r="5" spans="1:5" s="50" customFormat="1" ht="12.75" customHeight="1" x14ac:dyDescent="0.2">
      <c r="A5" s="4" t="s">
        <v>4</v>
      </c>
      <c r="B5" s="5">
        <v>31427</v>
      </c>
      <c r="C5" s="5">
        <v>32300.256000000001</v>
      </c>
      <c r="D5" s="6">
        <f>SUM(C5-B5)</f>
        <v>873.25600000000122</v>
      </c>
      <c r="E5" s="6">
        <f>SUM(C5/B5*100)</f>
        <v>102.77868075221943</v>
      </c>
    </row>
    <row r="6" spans="1:5" s="50" customFormat="1" ht="12.75" customHeight="1" x14ac:dyDescent="0.2">
      <c r="A6" s="4" t="s">
        <v>5</v>
      </c>
      <c r="B6" s="5">
        <v>1334.7650000000001</v>
      </c>
      <c r="C6" s="5">
        <v>1393.76</v>
      </c>
      <c r="D6" s="6">
        <f t="shared" ref="D6:D21" si="0">SUM(C6-B6)</f>
        <v>58.994999999999891</v>
      </c>
      <c r="E6" s="6">
        <f t="shared" ref="E6:E21" si="1">SUM(C6/B6*100)</f>
        <v>104.41987915475757</v>
      </c>
    </row>
    <row r="7" spans="1:5" s="50" customFormat="1" ht="13.5" customHeight="1" x14ac:dyDescent="0.2">
      <c r="A7" s="4" t="s">
        <v>6</v>
      </c>
      <c r="B7" s="5">
        <v>581</v>
      </c>
      <c r="C7" s="5">
        <v>599.95100000000002</v>
      </c>
      <c r="D7" s="6">
        <f t="shared" si="0"/>
        <v>18.951000000000022</v>
      </c>
      <c r="E7" s="6">
        <f t="shared" si="1"/>
        <v>103.26179001721172</v>
      </c>
    </row>
    <row r="8" spans="1:5" s="50" customFormat="1" ht="12.75" customHeight="1" x14ac:dyDescent="0.2">
      <c r="A8" s="4" t="s">
        <v>7</v>
      </c>
      <c r="B8" s="5">
        <v>691.24800000000005</v>
      </c>
      <c r="C8" s="5">
        <v>712.13099999999997</v>
      </c>
      <c r="D8" s="6">
        <f t="shared" si="0"/>
        <v>20.882999999999925</v>
      </c>
      <c r="E8" s="6">
        <f t="shared" si="1"/>
        <v>103.02105756544684</v>
      </c>
    </row>
    <row r="9" spans="1:5" s="50" customFormat="1" ht="12.75" customHeight="1" x14ac:dyDescent="0.2">
      <c r="A9" s="4" t="s">
        <v>24</v>
      </c>
      <c r="B9" s="5">
        <v>20</v>
      </c>
      <c r="C9" s="5">
        <v>25.321999999999999</v>
      </c>
      <c r="D9" s="6">
        <f t="shared" si="0"/>
        <v>5.3219999999999992</v>
      </c>
      <c r="E9" s="6">
        <f t="shared" si="1"/>
        <v>126.61</v>
      </c>
    </row>
    <row r="10" spans="1:5" s="50" customFormat="1" ht="12.75" customHeight="1" x14ac:dyDescent="0.2">
      <c r="A10" s="4" t="s">
        <v>8</v>
      </c>
      <c r="B10" s="5">
        <v>66</v>
      </c>
      <c r="C10" s="5">
        <v>77.611000000000004</v>
      </c>
      <c r="D10" s="6">
        <f t="shared" si="0"/>
        <v>11.611000000000004</v>
      </c>
      <c r="E10" s="6">
        <f t="shared" si="1"/>
        <v>117.59242424242424</v>
      </c>
    </row>
    <row r="11" spans="1:5" s="50" customFormat="1" ht="12.75" customHeight="1" x14ac:dyDescent="0.2">
      <c r="A11" s="4" t="s">
        <v>45</v>
      </c>
      <c r="B11" s="5">
        <v>55</v>
      </c>
      <c r="C11" s="5">
        <v>68.188999999999993</v>
      </c>
      <c r="D11" s="6">
        <f t="shared" si="0"/>
        <v>13.188999999999993</v>
      </c>
      <c r="E11" s="6">
        <f t="shared" si="1"/>
        <v>123.97999999999998</v>
      </c>
    </row>
    <row r="12" spans="1:5" s="50" customFormat="1" ht="13.5" customHeight="1" x14ac:dyDescent="0.2">
      <c r="A12" s="4" t="s">
        <v>25</v>
      </c>
      <c r="B12" s="5">
        <v>34</v>
      </c>
      <c r="C12" s="5">
        <v>47.677999999999997</v>
      </c>
      <c r="D12" s="6">
        <f t="shared" si="0"/>
        <v>13.677999999999997</v>
      </c>
      <c r="E12" s="6">
        <f t="shared" si="1"/>
        <v>140.22941176470587</v>
      </c>
    </row>
    <row r="13" spans="1:5" s="50" customFormat="1" ht="12.75" customHeight="1" x14ac:dyDescent="0.2">
      <c r="A13" s="4" t="s">
        <v>26</v>
      </c>
      <c r="B13" s="5">
        <v>183.05</v>
      </c>
      <c r="C13" s="5">
        <v>203.31100000000001</v>
      </c>
      <c r="D13" s="6">
        <f t="shared" si="0"/>
        <v>20.260999999999996</v>
      </c>
      <c r="E13" s="6">
        <f t="shared" si="1"/>
        <v>111.06856050259492</v>
      </c>
    </row>
    <row r="14" spans="1:5" s="50" customFormat="1" ht="12.75" customHeight="1" x14ac:dyDescent="0.2">
      <c r="A14" s="4" t="s">
        <v>61</v>
      </c>
      <c r="B14" s="5">
        <v>606</v>
      </c>
      <c r="C14" s="5">
        <v>606</v>
      </c>
      <c r="D14" s="6">
        <f t="shared" si="0"/>
        <v>0</v>
      </c>
      <c r="E14" s="6">
        <f t="shared" si="1"/>
        <v>100</v>
      </c>
    </row>
    <row r="15" spans="1:5" s="50" customFormat="1" ht="13.5" customHeight="1" x14ac:dyDescent="0.2">
      <c r="A15" s="4" t="s">
        <v>9</v>
      </c>
      <c r="B15" s="5">
        <v>42</v>
      </c>
      <c r="C15" s="5">
        <v>57.396000000000001</v>
      </c>
      <c r="D15" s="6">
        <f t="shared" si="0"/>
        <v>15.396000000000001</v>
      </c>
      <c r="E15" s="6">
        <f t="shared" si="1"/>
        <v>136.65714285714284</v>
      </c>
    </row>
    <row r="16" spans="1:5" s="50" customFormat="1" ht="12.75" customHeight="1" x14ac:dyDescent="0.2">
      <c r="A16" s="4" t="s">
        <v>10</v>
      </c>
      <c r="B16" s="9">
        <v>407.553</v>
      </c>
      <c r="C16" s="5">
        <v>421.53699999999998</v>
      </c>
      <c r="D16" s="6">
        <f t="shared" si="0"/>
        <v>13.98399999999998</v>
      </c>
      <c r="E16" s="6">
        <f t="shared" si="1"/>
        <v>103.4312101738915</v>
      </c>
    </row>
    <row r="17" spans="1:7" s="50" customFormat="1" ht="12" customHeight="1" x14ac:dyDescent="0.2">
      <c r="A17" s="57" t="s">
        <v>40</v>
      </c>
      <c r="B17" s="60">
        <v>13</v>
      </c>
      <c r="C17" s="46">
        <v>13.474</v>
      </c>
      <c r="D17" s="6">
        <f t="shared" si="0"/>
        <v>0.4740000000000002</v>
      </c>
      <c r="E17" s="6">
        <f t="shared" si="1"/>
        <v>103.64615384615385</v>
      </c>
    </row>
    <row r="18" spans="1:7" s="50" customFormat="1" ht="12.75" customHeight="1" x14ac:dyDescent="0.2">
      <c r="A18" s="57" t="s">
        <v>11</v>
      </c>
      <c r="B18" s="60">
        <v>1693.33</v>
      </c>
      <c r="C18" s="46">
        <v>1738.48</v>
      </c>
      <c r="D18" s="6">
        <f t="shared" si="0"/>
        <v>45.150000000000091</v>
      </c>
      <c r="E18" s="6">
        <f t="shared" si="1"/>
        <v>102.6663438313855</v>
      </c>
      <c r="G18" s="7"/>
    </row>
    <row r="19" spans="1:7" s="50" customFormat="1" ht="12" customHeight="1" x14ac:dyDescent="0.2">
      <c r="A19" s="58" t="s">
        <v>12</v>
      </c>
      <c r="B19" s="60">
        <v>171.99880999999999</v>
      </c>
      <c r="C19" s="46">
        <v>175.30511000000001</v>
      </c>
      <c r="D19" s="6">
        <f t="shared" si="0"/>
        <v>3.3063000000000216</v>
      </c>
      <c r="E19" s="6">
        <f t="shared" si="1"/>
        <v>101.92228074136096</v>
      </c>
    </row>
    <row r="20" spans="1:7" s="50" customFormat="1" ht="13.5" customHeight="1" x14ac:dyDescent="0.2">
      <c r="A20" s="59" t="s">
        <v>13</v>
      </c>
      <c r="B20" s="60">
        <v>8</v>
      </c>
      <c r="C20" s="47">
        <v>10.289</v>
      </c>
      <c r="D20" s="6">
        <f t="shared" si="0"/>
        <v>2.2889999999999997</v>
      </c>
      <c r="E20" s="6">
        <f t="shared" si="1"/>
        <v>128.61249999999998</v>
      </c>
    </row>
    <row r="21" spans="1:7" s="50" customFormat="1" ht="13.5" customHeight="1" thickBot="1" x14ac:dyDescent="0.25">
      <c r="A21" s="15" t="s">
        <v>51</v>
      </c>
      <c r="B21" s="48"/>
      <c r="C21" s="48">
        <v>17.939</v>
      </c>
      <c r="D21" s="6">
        <f t="shared" si="0"/>
        <v>17.939</v>
      </c>
      <c r="E21" s="6" t="e">
        <f t="shared" si="1"/>
        <v>#DIV/0!</v>
      </c>
    </row>
    <row r="22" spans="1:7" s="50" customFormat="1" ht="12.75" customHeight="1" thickBot="1" x14ac:dyDescent="0.25">
      <c r="A22" s="21" t="s">
        <v>14</v>
      </c>
      <c r="B22" s="18">
        <f>SUM(B5:B20)</f>
        <v>37333.944810000001</v>
      </c>
      <c r="C22" s="18">
        <f>SUM(C5:C21)</f>
        <v>38468.629110000002</v>
      </c>
      <c r="D22" s="43">
        <f>SUM(D5:D20)</f>
        <v>1116.745300000001</v>
      </c>
      <c r="E22" s="22">
        <f t="shared" ref="E22:E27" si="2">SUM(C22/B22*100)</f>
        <v>103.03928316649804</v>
      </c>
    </row>
    <row r="23" spans="1:7" s="50" customFormat="1" ht="11.25" customHeight="1" x14ac:dyDescent="0.2">
      <c r="A23" s="10" t="s">
        <v>15</v>
      </c>
      <c r="B23" s="45">
        <v>6305.4189999999999</v>
      </c>
      <c r="C23" s="11">
        <v>6243.259</v>
      </c>
      <c r="D23" s="44">
        <f>SUM(C23-B23)</f>
        <v>-62.159999999999854</v>
      </c>
      <c r="E23" s="53">
        <f t="shared" si="2"/>
        <v>99.014181293899739</v>
      </c>
    </row>
    <row r="24" spans="1:7" s="50" customFormat="1" ht="12" customHeight="1" x14ac:dyDescent="0.2">
      <c r="A24" s="4" t="s">
        <v>22</v>
      </c>
      <c r="B24" s="5">
        <v>13655.5</v>
      </c>
      <c r="C24" s="5">
        <v>13655.5</v>
      </c>
      <c r="D24" s="44">
        <f>SUM(C24-B24)</f>
        <v>0</v>
      </c>
      <c r="E24" s="53">
        <f t="shared" si="2"/>
        <v>100</v>
      </c>
    </row>
    <row r="25" spans="1:7" s="50" customFormat="1" ht="14.25" customHeight="1" thickBot="1" x14ac:dyDescent="0.25">
      <c r="A25" s="8" t="s">
        <v>16</v>
      </c>
      <c r="B25" s="9">
        <v>649.4</v>
      </c>
      <c r="C25" s="9">
        <v>649.4</v>
      </c>
      <c r="D25" s="61">
        <f>SUM(C25-B25)</f>
        <v>0</v>
      </c>
      <c r="E25" s="62">
        <f t="shared" si="2"/>
        <v>100</v>
      </c>
    </row>
    <row r="26" spans="1:7" s="50" customFormat="1" ht="12" customHeight="1" thickBot="1" x14ac:dyDescent="0.25">
      <c r="A26" s="12" t="s">
        <v>17</v>
      </c>
      <c r="B26" s="67">
        <f>SUM(B23:B25)</f>
        <v>20610.319000000003</v>
      </c>
      <c r="C26" s="68">
        <f>SUM(C23:C25)</f>
        <v>20548.159</v>
      </c>
      <c r="D26" s="66">
        <f>SUM(D23:D25)</f>
        <v>-62.159999999999854</v>
      </c>
      <c r="E26" s="69">
        <f t="shared" si="2"/>
        <v>99.698403503604169</v>
      </c>
    </row>
    <row r="27" spans="1:7" s="50" customFormat="1" ht="14.25" customHeight="1" x14ac:dyDescent="0.2">
      <c r="A27" s="63" t="s">
        <v>21</v>
      </c>
      <c r="B27" s="26">
        <v>224.3</v>
      </c>
      <c r="C27" s="26">
        <v>224.3</v>
      </c>
      <c r="D27" s="65">
        <f>SUM(C27-B27)</f>
        <v>0</v>
      </c>
      <c r="E27" s="65">
        <f t="shared" si="2"/>
        <v>100</v>
      </c>
    </row>
    <row r="28" spans="1:7" s="50" customFormat="1" ht="13.5" customHeight="1" x14ac:dyDescent="0.2">
      <c r="A28" s="64" t="s">
        <v>62</v>
      </c>
      <c r="B28" s="26">
        <v>0.41599999999999998</v>
      </c>
      <c r="C28" s="26">
        <v>0.41599999999999998</v>
      </c>
      <c r="D28" s="65">
        <f t="shared" ref="D28:D52" si="3">SUM(C28-B28)</f>
        <v>0</v>
      </c>
      <c r="E28" s="65">
        <f t="shared" ref="E28:E52" si="4">SUM(C28/B28*100)</f>
        <v>100</v>
      </c>
    </row>
    <row r="29" spans="1:7" s="50" customFormat="1" ht="14.25" customHeight="1" x14ac:dyDescent="0.2">
      <c r="A29" s="14" t="s">
        <v>53</v>
      </c>
      <c r="B29" s="26">
        <v>4.8159999999999998</v>
      </c>
      <c r="C29" s="26">
        <v>4.7039999999999997</v>
      </c>
      <c r="D29" s="65">
        <f t="shared" si="3"/>
        <v>-0.1120000000000001</v>
      </c>
      <c r="E29" s="65">
        <f t="shared" si="4"/>
        <v>97.674418604651152</v>
      </c>
    </row>
    <row r="30" spans="1:7" s="50" customFormat="1" ht="12.75" customHeight="1" x14ac:dyDescent="0.2">
      <c r="A30" s="14" t="s">
        <v>27</v>
      </c>
      <c r="B30" s="26">
        <v>27.7</v>
      </c>
      <c r="C30" s="26">
        <v>27.7</v>
      </c>
      <c r="D30" s="65">
        <f t="shared" si="3"/>
        <v>0</v>
      </c>
      <c r="E30" s="65">
        <f t="shared" si="4"/>
        <v>100</v>
      </c>
    </row>
    <row r="31" spans="1:7" s="50" customFormat="1" ht="13.5" customHeight="1" x14ac:dyDescent="0.2">
      <c r="A31" s="14" t="s">
        <v>52</v>
      </c>
      <c r="B31" s="26">
        <v>2113.3000000000002</v>
      </c>
      <c r="C31" s="26">
        <v>2113.1930000000002</v>
      </c>
      <c r="D31" s="65">
        <f t="shared" si="3"/>
        <v>-0.1069999999999709</v>
      </c>
      <c r="E31" s="65">
        <f t="shared" si="4"/>
        <v>99.994936828656606</v>
      </c>
    </row>
    <row r="32" spans="1:7" s="50" customFormat="1" ht="13.5" customHeight="1" x14ac:dyDescent="0.2">
      <c r="A32" s="14" t="s">
        <v>28</v>
      </c>
      <c r="B32" s="26">
        <v>183</v>
      </c>
      <c r="C32" s="26">
        <v>183</v>
      </c>
      <c r="D32" s="65">
        <f t="shared" si="3"/>
        <v>0</v>
      </c>
      <c r="E32" s="65">
        <f t="shared" si="4"/>
        <v>100</v>
      </c>
    </row>
    <row r="33" spans="1:5" s="50" customFormat="1" ht="14.25" customHeight="1" x14ac:dyDescent="0.2">
      <c r="A33" s="14" t="s">
        <v>23</v>
      </c>
      <c r="B33" s="26">
        <v>638.37800000000004</v>
      </c>
      <c r="C33" s="26">
        <v>611.01300000000003</v>
      </c>
      <c r="D33" s="65">
        <f t="shared" si="3"/>
        <v>-27.365000000000009</v>
      </c>
      <c r="E33" s="65">
        <f t="shared" si="4"/>
        <v>95.713354783529496</v>
      </c>
    </row>
    <row r="34" spans="1:5" s="50" customFormat="1" ht="24.75" customHeight="1" x14ac:dyDescent="0.2">
      <c r="A34" s="14" t="s">
        <v>31</v>
      </c>
      <c r="B34" s="26">
        <v>130.44</v>
      </c>
      <c r="C34" s="26">
        <v>128.86600000000001</v>
      </c>
      <c r="D34" s="65">
        <f t="shared" si="3"/>
        <v>-1.5739999999999839</v>
      </c>
      <c r="E34" s="65">
        <f t="shared" si="4"/>
        <v>98.793314934069315</v>
      </c>
    </row>
    <row r="35" spans="1:5" s="50" customFormat="1" ht="26.25" customHeight="1" x14ac:dyDescent="0.2">
      <c r="A35" s="14" t="s">
        <v>29</v>
      </c>
      <c r="B35" s="26">
        <v>82.635999999999996</v>
      </c>
      <c r="C35" s="26">
        <v>42.747999999999998</v>
      </c>
      <c r="D35" s="65">
        <f t="shared" si="3"/>
        <v>-39.887999999999998</v>
      </c>
      <c r="E35" s="65">
        <f t="shared" si="4"/>
        <v>51.730480662181137</v>
      </c>
    </row>
    <row r="36" spans="1:5" s="50" customFormat="1" ht="14.25" customHeight="1" x14ac:dyDescent="0.2">
      <c r="A36" s="14" t="s">
        <v>30</v>
      </c>
      <c r="B36" s="26">
        <v>17.521999999999998</v>
      </c>
      <c r="C36" s="26">
        <v>17.521999999999998</v>
      </c>
      <c r="D36" s="65">
        <f t="shared" si="3"/>
        <v>0</v>
      </c>
      <c r="E36" s="65">
        <f t="shared" si="4"/>
        <v>100</v>
      </c>
    </row>
    <row r="37" spans="1:5" s="50" customFormat="1" ht="24" customHeight="1" x14ac:dyDescent="0.2">
      <c r="A37" s="14" t="s">
        <v>20</v>
      </c>
      <c r="B37" s="26">
        <v>33.048000000000002</v>
      </c>
      <c r="C37" s="26">
        <v>33.048000000000002</v>
      </c>
      <c r="D37" s="65">
        <f t="shared" si="3"/>
        <v>0</v>
      </c>
      <c r="E37" s="65">
        <f t="shared" si="4"/>
        <v>100</v>
      </c>
    </row>
    <row r="38" spans="1:5" s="50" customFormat="1" ht="13.5" customHeight="1" x14ac:dyDescent="0.2">
      <c r="A38" s="15" t="s">
        <v>36</v>
      </c>
      <c r="B38" s="26">
        <v>24.419</v>
      </c>
      <c r="C38" s="26">
        <v>24.419</v>
      </c>
      <c r="D38" s="65">
        <f t="shared" si="3"/>
        <v>0</v>
      </c>
      <c r="E38" s="65">
        <f t="shared" si="4"/>
        <v>100</v>
      </c>
    </row>
    <row r="39" spans="1:5" s="50" customFormat="1" ht="24" customHeight="1" x14ac:dyDescent="0.2">
      <c r="A39" s="15" t="s">
        <v>32</v>
      </c>
      <c r="B39" s="26">
        <v>45.92</v>
      </c>
      <c r="C39" s="26">
        <v>38.633000000000003</v>
      </c>
      <c r="D39" s="65">
        <f t="shared" si="3"/>
        <v>-7.286999999999999</v>
      </c>
      <c r="E39" s="65">
        <f t="shared" si="4"/>
        <v>84.131097560975604</v>
      </c>
    </row>
    <row r="40" spans="1:5" s="50" customFormat="1" ht="28.5" customHeight="1" x14ac:dyDescent="0.2">
      <c r="A40" s="36" t="s">
        <v>42</v>
      </c>
      <c r="B40" s="70">
        <v>139</v>
      </c>
      <c r="C40" s="26">
        <v>139</v>
      </c>
      <c r="D40" s="65">
        <f t="shared" si="3"/>
        <v>0</v>
      </c>
      <c r="E40" s="65">
        <f t="shared" si="4"/>
        <v>100</v>
      </c>
    </row>
    <row r="41" spans="1:5" s="50" customFormat="1" ht="27" customHeight="1" x14ac:dyDescent="0.2">
      <c r="A41" s="36" t="s">
        <v>43</v>
      </c>
      <c r="B41" s="70">
        <v>37.700000000000003</v>
      </c>
      <c r="C41" s="26">
        <v>37.700000000000003</v>
      </c>
      <c r="D41" s="65">
        <f t="shared" si="3"/>
        <v>0</v>
      </c>
      <c r="E41" s="65">
        <f t="shared" si="4"/>
        <v>100</v>
      </c>
    </row>
    <row r="42" spans="1:5" s="50" customFormat="1" ht="38.25" customHeight="1" x14ac:dyDescent="0.2">
      <c r="A42" s="73" t="s">
        <v>54</v>
      </c>
      <c r="B42" s="70">
        <v>60.7</v>
      </c>
      <c r="C42" s="26">
        <v>60.7</v>
      </c>
      <c r="D42" s="65">
        <f t="shared" si="3"/>
        <v>0</v>
      </c>
      <c r="E42" s="65">
        <f t="shared" si="4"/>
        <v>100</v>
      </c>
    </row>
    <row r="43" spans="1:5" s="50" customFormat="1" ht="15.75" customHeight="1" x14ac:dyDescent="0.2">
      <c r="A43" s="36" t="s">
        <v>55</v>
      </c>
      <c r="B43" s="70">
        <v>14.991</v>
      </c>
      <c r="C43" s="26">
        <v>13.189</v>
      </c>
      <c r="D43" s="65">
        <f t="shared" si="3"/>
        <v>-1.8019999999999996</v>
      </c>
      <c r="E43" s="65">
        <f t="shared" si="4"/>
        <v>87.979454339270234</v>
      </c>
    </row>
    <row r="44" spans="1:5" s="50" customFormat="1" ht="25.5" customHeight="1" x14ac:dyDescent="0.2">
      <c r="A44" s="15" t="s">
        <v>39</v>
      </c>
      <c r="B44" s="26">
        <v>38.479999999999997</v>
      </c>
      <c r="C44" s="26">
        <v>35.862000000000002</v>
      </c>
      <c r="D44" s="65">
        <f t="shared" si="3"/>
        <v>-2.617999999999995</v>
      </c>
      <c r="E44" s="65">
        <f t="shared" si="4"/>
        <v>93.196465696465708</v>
      </c>
    </row>
    <row r="45" spans="1:5" s="50" customFormat="1" ht="15.75" customHeight="1" x14ac:dyDescent="0.2">
      <c r="A45" s="49" t="s">
        <v>59</v>
      </c>
      <c r="B45" s="26">
        <v>0.57599999999999996</v>
      </c>
      <c r="C45" s="26">
        <v>0.57599999999999996</v>
      </c>
      <c r="D45" s="65">
        <f t="shared" si="3"/>
        <v>0</v>
      </c>
      <c r="E45" s="65">
        <f t="shared" si="4"/>
        <v>100</v>
      </c>
    </row>
    <row r="46" spans="1:5" s="50" customFormat="1" ht="14.25" customHeight="1" x14ac:dyDescent="0.2">
      <c r="A46" s="15" t="s">
        <v>48</v>
      </c>
      <c r="B46" s="26">
        <v>87.062560000000005</v>
      </c>
      <c r="C46" s="26">
        <v>85.269000000000005</v>
      </c>
      <c r="D46" s="65">
        <f t="shared" si="3"/>
        <v>-1.7935599999999994</v>
      </c>
      <c r="E46" s="65">
        <f t="shared" si="4"/>
        <v>97.939918146215774</v>
      </c>
    </row>
    <row r="47" spans="1:5" s="50" customFormat="1" ht="15.75" customHeight="1" x14ac:dyDescent="0.2">
      <c r="A47" s="15" t="s">
        <v>49</v>
      </c>
      <c r="B47" s="26">
        <v>73.069999999999993</v>
      </c>
      <c r="C47" s="26">
        <v>73.069999999999993</v>
      </c>
      <c r="D47" s="65">
        <f t="shared" si="3"/>
        <v>0</v>
      </c>
      <c r="E47" s="65">
        <f t="shared" si="4"/>
        <v>100</v>
      </c>
    </row>
    <row r="48" spans="1:5" s="50" customFormat="1" ht="13.5" customHeight="1" x14ac:dyDescent="0.2">
      <c r="A48" s="15" t="s">
        <v>56</v>
      </c>
      <c r="B48" s="26">
        <v>7.4619999999999997</v>
      </c>
      <c r="C48" s="26">
        <v>7.4619999999999997</v>
      </c>
      <c r="D48" s="65">
        <f t="shared" si="3"/>
        <v>0</v>
      </c>
      <c r="E48" s="65">
        <f t="shared" si="4"/>
        <v>100</v>
      </c>
    </row>
    <row r="49" spans="1:5" s="50" customFormat="1" ht="26.25" customHeight="1" x14ac:dyDescent="0.2">
      <c r="A49" s="15" t="s">
        <v>47</v>
      </c>
      <c r="B49" s="26">
        <v>62.273000000000003</v>
      </c>
      <c r="C49" s="26">
        <v>62.273000000000003</v>
      </c>
      <c r="D49" s="65">
        <f t="shared" si="3"/>
        <v>0</v>
      </c>
      <c r="E49" s="65">
        <f t="shared" si="4"/>
        <v>100</v>
      </c>
    </row>
    <row r="50" spans="1:5" s="50" customFormat="1" ht="26.25" customHeight="1" x14ac:dyDescent="0.2">
      <c r="A50" s="49" t="s">
        <v>57</v>
      </c>
      <c r="B50" s="26">
        <v>220</v>
      </c>
      <c r="C50" s="26">
        <v>220</v>
      </c>
      <c r="D50" s="65">
        <f t="shared" si="3"/>
        <v>0</v>
      </c>
      <c r="E50" s="65">
        <f t="shared" si="4"/>
        <v>100</v>
      </c>
    </row>
    <row r="51" spans="1:5" s="50" customFormat="1" ht="15" customHeight="1" x14ac:dyDescent="0.2">
      <c r="A51" s="49" t="s">
        <v>58</v>
      </c>
      <c r="B51" s="26">
        <v>1.7195</v>
      </c>
      <c r="C51" s="26">
        <v>1.7195</v>
      </c>
      <c r="D51" s="65">
        <f t="shared" si="3"/>
        <v>0</v>
      </c>
      <c r="E51" s="65">
        <f t="shared" si="4"/>
        <v>100</v>
      </c>
    </row>
    <row r="52" spans="1:5" s="50" customFormat="1" ht="13.5" customHeight="1" thickBot="1" x14ac:dyDescent="0.25">
      <c r="A52" s="15" t="s">
        <v>41</v>
      </c>
      <c r="B52" s="25">
        <v>45.4</v>
      </c>
      <c r="C52" s="25">
        <v>17.934999999999999</v>
      </c>
      <c r="D52" s="2">
        <f t="shared" si="3"/>
        <v>-27.465</v>
      </c>
      <c r="E52" s="2">
        <f t="shared" si="4"/>
        <v>39.504405286343612</v>
      </c>
    </row>
    <row r="53" spans="1:5" s="50" customFormat="1" ht="14.25" customHeight="1" thickBot="1" x14ac:dyDescent="0.25">
      <c r="A53" s="32" t="s">
        <v>19</v>
      </c>
      <c r="B53" s="33">
        <f>SUM(B27:B52)</f>
        <v>4314.32906</v>
      </c>
      <c r="C53" s="34">
        <f>SUM(C27:C52)</f>
        <v>4204.3175000000001</v>
      </c>
      <c r="D53" s="38">
        <f>SUM(D27:D52)</f>
        <v>-110.01155999999996</v>
      </c>
      <c r="E53" s="30">
        <f t="shared" ref="E53:E58" si="5">SUM(C53/B53*100)</f>
        <v>97.450088797816463</v>
      </c>
    </row>
    <row r="54" spans="1:5" s="50" customFormat="1" ht="14.25" customHeight="1" thickBot="1" x14ac:dyDescent="0.25">
      <c r="A54" s="31" t="s">
        <v>38</v>
      </c>
      <c r="B54" s="35">
        <v>2412.1813400000001</v>
      </c>
      <c r="C54" s="35">
        <v>2412.18174</v>
      </c>
      <c r="D54" s="39">
        <f t="shared" ref="D54:D60" si="6">SUM(C54-B54)</f>
        <v>3.9999999989959178E-4</v>
      </c>
      <c r="E54" s="37">
        <f t="shared" si="5"/>
        <v>100.00001658250122</v>
      </c>
    </row>
    <row r="55" spans="1:5" s="50" customFormat="1" ht="13.5" customHeight="1" thickBot="1" x14ac:dyDescent="0.25">
      <c r="A55" s="28" t="s">
        <v>37</v>
      </c>
      <c r="B55" s="29">
        <f>SUM(B54+B53+B26+B22)</f>
        <v>64670.774210000003</v>
      </c>
      <c r="C55" s="29">
        <f>SUM(C54+C53+C26+C22)</f>
        <v>65633.287349999999</v>
      </c>
      <c r="D55" s="40">
        <f t="shared" si="6"/>
        <v>962.51313999999547</v>
      </c>
      <c r="E55" s="40">
        <f t="shared" si="5"/>
        <v>101.48832784477655</v>
      </c>
    </row>
    <row r="56" spans="1:5" s="50" customFormat="1" ht="14.25" customHeight="1" thickBot="1" x14ac:dyDescent="0.25">
      <c r="A56" s="16" t="s">
        <v>46</v>
      </c>
      <c r="B56" s="3">
        <v>4792.8030500000004</v>
      </c>
      <c r="C56" s="19">
        <v>4792.8030500000004</v>
      </c>
      <c r="D56" s="20">
        <f t="shared" si="6"/>
        <v>0</v>
      </c>
      <c r="E56" s="20">
        <f t="shared" si="5"/>
        <v>100</v>
      </c>
    </row>
    <row r="57" spans="1:5" s="50" customFormat="1" ht="15" customHeight="1" thickBot="1" x14ac:dyDescent="0.25">
      <c r="A57" s="17" t="s">
        <v>18</v>
      </c>
      <c r="B57" s="13">
        <f>SUM(B56+B55)</f>
        <v>69463.577260000005</v>
      </c>
      <c r="C57" s="13">
        <f t="shared" ref="C57" si="7">SUM(C56+C55)</f>
        <v>70426.090400000001</v>
      </c>
      <c r="D57" s="41">
        <f t="shared" si="6"/>
        <v>962.51313999999547</v>
      </c>
      <c r="E57" s="41">
        <f t="shared" si="5"/>
        <v>101.38563716118065</v>
      </c>
    </row>
    <row r="58" spans="1:5" ht="14.25" customHeight="1" x14ac:dyDescent="0.2">
      <c r="A58" s="27" t="s">
        <v>34</v>
      </c>
      <c r="B58" s="54">
        <v>1762.4570000000001</v>
      </c>
      <c r="C58" s="55">
        <v>3136.123</v>
      </c>
      <c r="D58" s="55">
        <f t="shared" si="6"/>
        <v>1373.6659999999999</v>
      </c>
      <c r="E58" s="55">
        <f t="shared" si="5"/>
        <v>177.94039797850388</v>
      </c>
    </row>
    <row r="59" spans="1:5" ht="12" customHeight="1" x14ac:dyDescent="0.2">
      <c r="A59" s="27" t="s">
        <v>50</v>
      </c>
      <c r="B59" s="54"/>
      <c r="C59" s="55">
        <v>1923.7929999999999</v>
      </c>
      <c r="D59" s="55">
        <f t="shared" si="6"/>
        <v>1923.7929999999999</v>
      </c>
      <c r="E59" s="55"/>
    </row>
    <row r="60" spans="1:5" ht="14.25" customHeight="1" x14ac:dyDescent="0.2">
      <c r="A60" s="56" t="s">
        <v>35</v>
      </c>
      <c r="B60" s="56">
        <v>3381.0499</v>
      </c>
      <c r="C60" s="56">
        <v>2321.0810000000001</v>
      </c>
      <c r="D60" s="55">
        <f t="shared" si="6"/>
        <v>-1059.9688999999998</v>
      </c>
      <c r="E60" s="55">
        <f>SUM(C60/B60*100)</f>
        <v>68.649711440224536</v>
      </c>
    </row>
  </sheetData>
  <mergeCells count="5">
    <mergeCell ref="A1:E1"/>
    <mergeCell ref="A3:A4"/>
    <mergeCell ref="B3:B4"/>
    <mergeCell ref="C3:C4"/>
    <mergeCell ref="D3:E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2026-01-10T08:45:59Z</cp:lastPrinted>
  <dcterms:created xsi:type="dcterms:W3CDTF">2019-02-08T10:11:16Z</dcterms:created>
  <dcterms:modified xsi:type="dcterms:W3CDTF">2026-01-10T08:46:03Z</dcterms:modified>
</cp:coreProperties>
</file>