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bookViews>
  <sheets>
    <sheet name="7 priedas" sheetId="1" r:id="rId1"/>
  </sheets>
  <calcPr calcId="152511"/>
</workbook>
</file>

<file path=xl/calcChain.xml><?xml version="1.0" encoding="utf-8"?>
<calcChain xmlns="http://schemas.openxmlformats.org/spreadsheetml/2006/main">
  <c r="I57" i="1" l="1"/>
  <c r="J57" i="1"/>
  <c r="K57" i="1"/>
  <c r="L57" i="1"/>
  <c r="M57" i="1"/>
  <c r="N57" i="1"/>
  <c r="O57" i="1"/>
  <c r="P57" i="1"/>
  <c r="R57" i="1"/>
  <c r="S57" i="1"/>
  <c r="T57" i="1"/>
  <c r="U57" i="1"/>
  <c r="V57" i="1"/>
  <c r="W57" i="1"/>
  <c r="X57" i="1"/>
  <c r="Y57" i="1"/>
  <c r="Q56" i="1"/>
  <c r="H42" i="1"/>
  <c r="I71" i="1"/>
  <c r="I72" i="1"/>
  <c r="J71" i="1"/>
  <c r="J72" i="1" s="1"/>
  <c r="K71" i="1"/>
  <c r="L71" i="1"/>
  <c r="L72" i="1" s="1"/>
  <c r="M71" i="1"/>
  <c r="M72" i="1" s="1"/>
  <c r="N71" i="1"/>
  <c r="O71" i="1"/>
  <c r="O72" i="1" s="1"/>
  <c r="P71" i="1"/>
  <c r="P72" i="1"/>
  <c r="Q71" i="1"/>
  <c r="Q72" i="1" s="1"/>
  <c r="R71" i="1"/>
  <c r="R72" i="1" s="1"/>
  <c r="S71" i="1"/>
  <c r="S72" i="1" s="1"/>
  <c r="T71" i="1"/>
  <c r="U71" i="1"/>
  <c r="U72" i="1"/>
  <c r="V71" i="1"/>
  <c r="W71" i="1"/>
  <c r="W72" i="1" s="1"/>
  <c r="X71" i="1"/>
  <c r="X72" i="1" s="1"/>
  <c r="Y71" i="1"/>
  <c r="Y72" i="1" s="1"/>
  <c r="H71" i="1"/>
  <c r="H72" i="1" s="1"/>
  <c r="V72" i="1"/>
  <c r="T72" i="1"/>
  <c r="P16" i="1"/>
  <c r="P19" i="1"/>
  <c r="P22" i="1"/>
  <c r="P61" i="1" s="1"/>
  <c r="P62" i="1" s="1"/>
  <c r="P73" i="1" s="1"/>
  <c r="P25" i="1"/>
  <c r="P29" i="1"/>
  <c r="P33" i="1"/>
  <c r="P36" i="1"/>
  <c r="P40" i="1"/>
  <c r="P47" i="1"/>
  <c r="P60" i="1"/>
  <c r="O16" i="1"/>
  <c r="O19" i="1"/>
  <c r="O22" i="1"/>
  <c r="O61" i="1" s="1"/>
  <c r="O62" i="1" s="1"/>
  <c r="O73" i="1" s="1"/>
  <c r="O25" i="1"/>
  <c r="O29" i="1"/>
  <c r="O33" i="1"/>
  <c r="O36" i="1"/>
  <c r="O40" i="1"/>
  <c r="O47" i="1"/>
  <c r="O60" i="1"/>
  <c r="N16" i="1"/>
  <c r="N19" i="1"/>
  <c r="N61" i="1" s="1"/>
  <c r="N62" i="1" s="1"/>
  <c r="N73" i="1" s="1"/>
  <c r="N22" i="1"/>
  <c r="N25" i="1"/>
  <c r="N29" i="1"/>
  <c r="N33" i="1"/>
  <c r="N36" i="1"/>
  <c r="N40" i="1"/>
  <c r="N47" i="1"/>
  <c r="N60" i="1"/>
  <c r="M16" i="1"/>
  <c r="M61" i="1" s="1"/>
  <c r="M62" i="1" s="1"/>
  <c r="M73" i="1" s="1"/>
  <c r="M19" i="1"/>
  <c r="M22" i="1"/>
  <c r="M25" i="1"/>
  <c r="M29" i="1"/>
  <c r="M33" i="1"/>
  <c r="M36" i="1"/>
  <c r="M40" i="1"/>
  <c r="M47" i="1"/>
  <c r="M60" i="1"/>
  <c r="L16" i="1"/>
  <c r="L19" i="1"/>
  <c r="L22" i="1"/>
  <c r="L61" i="1" s="1"/>
  <c r="L62" i="1" s="1"/>
  <c r="L73" i="1" s="1"/>
  <c r="L25" i="1"/>
  <c r="L29" i="1"/>
  <c r="L33" i="1"/>
  <c r="L36" i="1"/>
  <c r="L40" i="1"/>
  <c r="L47" i="1"/>
  <c r="L60" i="1"/>
  <c r="K16" i="1"/>
  <c r="K19" i="1"/>
  <c r="K61" i="1"/>
  <c r="K62" i="1" s="1"/>
  <c r="K73" i="1" s="1"/>
  <c r="K22" i="1"/>
  <c r="K25" i="1"/>
  <c r="K29" i="1"/>
  <c r="K33" i="1"/>
  <c r="K36" i="1"/>
  <c r="K40" i="1"/>
  <c r="K47" i="1"/>
  <c r="K60" i="1"/>
  <c r="J16" i="1"/>
  <c r="J61" i="1"/>
  <c r="J62" i="1" s="1"/>
  <c r="J73" i="1" s="1"/>
  <c r="J19" i="1"/>
  <c r="J22" i="1"/>
  <c r="J25" i="1"/>
  <c r="J29" i="1"/>
  <c r="J33" i="1"/>
  <c r="J36" i="1"/>
  <c r="J40" i="1"/>
  <c r="J47" i="1"/>
  <c r="J60" i="1"/>
  <c r="I16" i="1"/>
  <c r="I19" i="1"/>
  <c r="I22" i="1"/>
  <c r="I25" i="1"/>
  <c r="I61" i="1"/>
  <c r="I62" i="1" s="1"/>
  <c r="I73" i="1" s="1"/>
  <c r="I29" i="1"/>
  <c r="I33" i="1"/>
  <c r="I36" i="1"/>
  <c r="I40" i="1"/>
  <c r="I47" i="1"/>
  <c r="I60" i="1"/>
  <c r="H14" i="1"/>
  <c r="H16" i="1" s="1"/>
  <c r="H15" i="1"/>
  <c r="H18" i="1"/>
  <c r="H19" i="1"/>
  <c r="H21" i="1"/>
  <c r="H22" i="1"/>
  <c r="H24" i="1"/>
  <c r="H25" i="1"/>
  <c r="H27" i="1"/>
  <c r="H29" i="1"/>
  <c r="H28" i="1"/>
  <c r="H31" i="1"/>
  <c r="H33" i="1" s="1"/>
  <c r="H32" i="1"/>
  <c r="H35" i="1"/>
  <c r="H36" i="1"/>
  <c r="H38" i="1"/>
  <c r="H40" i="1"/>
  <c r="H39" i="1"/>
  <c r="H43" i="1"/>
  <c r="H47" i="1" s="1"/>
  <c r="H44" i="1"/>
  <c r="H45" i="1"/>
  <c r="H46" i="1"/>
  <c r="H49" i="1"/>
  <c r="H50" i="1"/>
  <c r="H51" i="1"/>
  <c r="H57" i="1" s="1"/>
  <c r="H52" i="1"/>
  <c r="H53" i="1"/>
  <c r="H54" i="1"/>
  <c r="H55" i="1"/>
  <c r="H59" i="1"/>
  <c r="H60" i="1"/>
  <c r="N72" i="1"/>
  <c r="K72" i="1"/>
  <c r="Q28" i="1"/>
  <c r="T36" i="1"/>
  <c r="Q27" i="1"/>
  <c r="Q29" i="1" s="1"/>
  <c r="Q35" i="1"/>
  <c r="Q36" i="1" s="1"/>
  <c r="Q31" i="1"/>
  <c r="Q33" i="1"/>
  <c r="Q32" i="1"/>
  <c r="Q42" i="1"/>
  <c r="Q47" i="1" s="1"/>
  <c r="Q43" i="1"/>
  <c r="Q44" i="1"/>
  <c r="Q45" i="1"/>
  <c r="Q46" i="1"/>
  <c r="Q49" i="1"/>
  <c r="Q57" i="1" s="1"/>
  <c r="R16" i="1"/>
  <c r="R61" i="1" s="1"/>
  <c r="R62" i="1" s="1"/>
  <c r="R73" i="1" s="1"/>
  <c r="R22" i="1"/>
  <c r="R25" i="1"/>
  <c r="R40" i="1"/>
  <c r="R47" i="1"/>
  <c r="R19" i="1"/>
  <c r="R29" i="1"/>
  <c r="R33" i="1"/>
  <c r="R36" i="1"/>
  <c r="R60" i="1"/>
  <c r="S16" i="1"/>
  <c r="T16" i="1"/>
  <c r="T61" i="1" s="1"/>
  <c r="T62" i="1" s="1"/>
  <c r="T73" i="1" s="1"/>
  <c r="U16" i="1"/>
  <c r="V16" i="1"/>
  <c r="V19" i="1"/>
  <c r="V22" i="1"/>
  <c r="V25" i="1"/>
  <c r="V29" i="1"/>
  <c r="V33" i="1"/>
  <c r="V36" i="1"/>
  <c r="V61" i="1" s="1"/>
  <c r="V62" i="1" s="1"/>
  <c r="V73" i="1" s="1"/>
  <c r="V40" i="1"/>
  <c r="V47" i="1"/>
  <c r="V60" i="1"/>
  <c r="W16" i="1"/>
  <c r="W61" i="1" s="1"/>
  <c r="W62" i="1" s="1"/>
  <c r="X16" i="1"/>
  <c r="X61" i="1" s="1"/>
  <c r="X62" i="1" s="1"/>
  <c r="X73" i="1" s="1"/>
  <c r="Y16" i="1"/>
  <c r="Y61" i="1" s="1"/>
  <c r="Y62" i="1" s="1"/>
  <c r="Y73" i="1" s="1"/>
  <c r="S19" i="1"/>
  <c r="S61" i="1" s="1"/>
  <c r="S62" i="1" s="1"/>
  <c r="S73" i="1" s="1"/>
  <c r="T19" i="1"/>
  <c r="U19" i="1"/>
  <c r="U61" i="1" s="1"/>
  <c r="U62" i="1" s="1"/>
  <c r="U73" i="1" s="1"/>
  <c r="W19" i="1"/>
  <c r="X19" i="1"/>
  <c r="Y19" i="1"/>
  <c r="S22" i="1"/>
  <c r="T22" i="1"/>
  <c r="U22" i="1"/>
  <c r="W22" i="1"/>
  <c r="X22" i="1"/>
  <c r="Y22" i="1"/>
  <c r="S25" i="1"/>
  <c r="T25" i="1"/>
  <c r="U25" i="1"/>
  <c r="W25" i="1"/>
  <c r="X25" i="1"/>
  <c r="Y25" i="1"/>
  <c r="S29" i="1"/>
  <c r="T29" i="1"/>
  <c r="U29" i="1"/>
  <c r="W29" i="1"/>
  <c r="X29" i="1"/>
  <c r="Y29" i="1"/>
  <c r="S33" i="1"/>
  <c r="T33" i="1"/>
  <c r="U33" i="1"/>
  <c r="W33" i="1"/>
  <c r="X33" i="1"/>
  <c r="Y33" i="1"/>
  <c r="S36" i="1"/>
  <c r="U36" i="1"/>
  <c r="W36" i="1"/>
  <c r="W47" i="1"/>
  <c r="W40" i="1"/>
  <c r="W60" i="1"/>
  <c r="X36" i="1"/>
  <c r="Y36" i="1"/>
  <c r="Y40" i="1"/>
  <c r="Y47" i="1"/>
  <c r="Y60" i="1"/>
  <c r="S40" i="1"/>
  <c r="T40" i="1"/>
  <c r="T47" i="1"/>
  <c r="T60" i="1"/>
  <c r="U40" i="1"/>
  <c r="U47" i="1"/>
  <c r="U60" i="1"/>
  <c r="X40" i="1"/>
  <c r="X47" i="1"/>
  <c r="X60" i="1"/>
  <c r="S60" i="1"/>
  <c r="S47" i="1"/>
  <c r="Q50" i="1"/>
  <c r="Q51" i="1"/>
  <c r="Q52" i="1"/>
  <c r="Q53" i="1"/>
  <c r="Q54" i="1"/>
  <c r="Q55" i="1"/>
  <c r="Q38" i="1"/>
  <c r="Q40" i="1" s="1"/>
  <c r="Q39" i="1"/>
  <c r="Q21" i="1"/>
  <c r="Q22" i="1" s="1"/>
  <c r="Q14" i="1"/>
  <c r="Q15" i="1"/>
  <c r="Q16" i="1" s="1"/>
  <c r="Q61" i="1" s="1"/>
  <c r="Q62" i="1" s="1"/>
  <c r="Q73" i="1" s="1"/>
  <c r="Q59" i="1"/>
  <c r="Q60" i="1" s="1"/>
  <c r="Q18" i="1"/>
  <c r="Q19" i="1" s="1"/>
  <c r="Q24" i="1"/>
  <c r="Q25" i="1" s="1"/>
  <c r="W73" i="1" l="1"/>
  <c r="H61" i="1"/>
  <c r="H62" i="1" s="1"/>
  <c r="H73" i="1" s="1"/>
</calcChain>
</file>

<file path=xl/sharedStrings.xml><?xml version="1.0" encoding="utf-8"?>
<sst xmlns="http://schemas.openxmlformats.org/spreadsheetml/2006/main" count="296" uniqueCount="154">
  <si>
    <t>Programos kodas</t>
  </si>
  <si>
    <t>Programos tikslo kodas</t>
  </si>
  <si>
    <t>Uždavinio kodas</t>
  </si>
  <si>
    <t>Priemonės kodas</t>
  </si>
  <si>
    <t>Veiklos kodas</t>
  </si>
  <si>
    <t xml:space="preserve"> </t>
  </si>
  <si>
    <t>Finansavimo šaltinis</t>
  </si>
  <si>
    <t>Finansavimo lėšos</t>
  </si>
  <si>
    <t>Atsakingi vykdytojai</t>
  </si>
  <si>
    <t>Indėlio vertinimo kriterijaus</t>
  </si>
  <si>
    <t>SB</t>
  </si>
  <si>
    <t>SB(ĮP)</t>
  </si>
  <si>
    <t>SB(D)</t>
  </si>
  <si>
    <t>SP</t>
  </si>
  <si>
    <t>ES</t>
  </si>
  <si>
    <t>VB</t>
  </si>
  <si>
    <t>VIP</t>
  </si>
  <si>
    <t>KT</t>
  </si>
  <si>
    <t>pavadinimas</t>
  </si>
  <si>
    <t>mato vnt.</t>
  </si>
  <si>
    <t>Planuojama reikšmė</t>
  </si>
  <si>
    <t>01</t>
  </si>
  <si>
    <t>Gerinti gyvenimo kokybę seniūnijoje, kuriant sveiką, saugią ir švarią aplinką</t>
  </si>
  <si>
    <t>Efektyviai organizuoti seniūnijos darbą, kad užtikrinti gyventojų poreikių tenkinimą</t>
  </si>
  <si>
    <t>Kelių ir gatvių greid., duobių užtais., sniego valym.</t>
  </si>
  <si>
    <t>km</t>
  </si>
  <si>
    <t>Iš viso:</t>
  </si>
  <si>
    <t>Darbo su rizikos šeimomis organizavimas</t>
  </si>
  <si>
    <t>vnt</t>
  </si>
  <si>
    <t>Socialiai remtinų šeimų skaičius</t>
  </si>
  <si>
    <t>Viešųjų darbų organizavimas</t>
  </si>
  <si>
    <t>m3</t>
  </si>
  <si>
    <t>Žemės ūkio funkcijų vykdymas</t>
  </si>
  <si>
    <t>Aptarnaujamų ūkių skaičius</t>
  </si>
  <si>
    <t>Iš viso uždaviniui:</t>
  </si>
  <si>
    <t>Iš viso tikslui:</t>
  </si>
  <si>
    <t>Iš viso programai:</t>
  </si>
  <si>
    <t>Griškabūdžio  seniūnija</t>
  </si>
  <si>
    <r>
      <t>Paaiškinimai:</t>
    </r>
    <r>
      <rPr>
        <sz val="7"/>
        <rFont val="Times New Roman"/>
        <family val="1"/>
        <charset val="186"/>
      </rPr>
      <t xml:space="preserve">
</t>
    </r>
    <r>
      <rPr>
        <i/>
        <sz val="7"/>
        <rFont val="Times New Roman"/>
        <family val="1"/>
        <charset val="186"/>
      </rPr>
      <t xml:space="preserve">Tikslai ir uždaviniai </t>
    </r>
    <r>
      <rPr>
        <sz val="7"/>
        <rFont val="Times New Roman"/>
        <family val="1"/>
        <charset val="186"/>
      </rPr>
      <t xml:space="preserve">– iš strateginio veiklos plano perkeliami atitinkamos programos tikslai ir uždaviniai;
</t>
    </r>
    <r>
      <rPr>
        <i/>
        <sz val="7"/>
        <rFont val="Times New Roman"/>
        <family val="1"/>
        <charset val="186"/>
      </rPr>
      <t>Priemonės</t>
    </r>
    <r>
      <rPr>
        <sz val="7"/>
        <rFont val="Times New Roman"/>
        <family val="1"/>
        <charset val="186"/>
      </rPr>
      <t xml:space="preserve"> – perkeliamos atitinkamiems metams aktualios savivaldybės strateginio veiklos plano priemonės; 
</t>
    </r>
    <r>
      <rPr>
        <i/>
        <sz val="7"/>
        <rFont val="Times New Roman"/>
        <family val="1"/>
        <charset val="186"/>
      </rPr>
      <t>Veiklos</t>
    </r>
    <r>
      <rPr>
        <sz val="7"/>
        <rFont val="Times New Roman"/>
        <family val="1"/>
        <charset val="186"/>
      </rPr>
      <t xml:space="preserve"> – priemonių įgyvendinimas detalizuojamas nurodant konkrečius jų įgyvendinimo būdus – veiklas; veiklos gali būti nustatomos numatomų vykdyti projektų ar veiksmų pagrindu;
</t>
    </r>
    <r>
      <rPr>
        <i/>
        <sz val="7"/>
        <rFont val="Times New Roman"/>
        <family val="1"/>
        <charset val="186"/>
      </rPr>
      <t>Asignavimai</t>
    </r>
    <r>
      <rPr>
        <sz val="7"/>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7"/>
        <rFont val="Times New Roman"/>
        <family val="1"/>
        <charset val="186"/>
      </rPr>
      <t>Indėlio ir proceso vertinimo kriterijai</t>
    </r>
    <r>
      <rPr>
        <sz val="7"/>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7"/>
        <rFont val="Times New Roman"/>
        <family val="1"/>
        <charset val="186"/>
      </rPr>
      <t>Atsakingi vykdytojai</t>
    </r>
    <r>
      <rPr>
        <sz val="7"/>
        <rFont val="Times New Roman"/>
        <family val="1"/>
        <charset val="186"/>
      </rPr>
      <t xml:space="preserve"> – prie veiklų nurodomi už jų vykdymą atsakingi vykdytojai; kaip vykdytojai gali būti nurodomi savivaldybės administracijos struktūriniai padaliniai arba darbuotojai.
</t>
    </r>
    <r>
      <rPr>
        <i/>
        <sz val="7"/>
        <rFont val="Times New Roman"/>
        <family val="1"/>
        <charset val="186"/>
      </rPr>
      <t>Įvykdymo terminas</t>
    </r>
    <r>
      <rPr>
        <sz val="7"/>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</si>
  <si>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7"/>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</si>
  <si>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02</t>
  </si>
  <si>
    <t>Kelių greideriavimas</t>
  </si>
  <si>
    <t>Duobių užpylimas žvyru</t>
  </si>
  <si>
    <t>Socialinės rizikos šeimų priežiūra</t>
  </si>
  <si>
    <t>Mokymosi visą gyvenimą ir sporto programa</t>
  </si>
  <si>
    <t>km.</t>
  </si>
  <si>
    <t>Kitos socialinės apsaugos ir rūpybos įstaigos</t>
  </si>
  <si>
    <t>10110</t>
  </si>
  <si>
    <t>10104</t>
  </si>
  <si>
    <t>10105</t>
  </si>
  <si>
    <t>10106</t>
  </si>
  <si>
    <t>Kultūrinės veiklos ,jaunimo užimtumo organizavimas +(Biudžetinių ĮP)</t>
  </si>
  <si>
    <t>Organizuotų renginių skaičius</t>
  </si>
  <si>
    <t>Atliekų tvarkymo darbai</t>
  </si>
  <si>
    <t>03</t>
  </si>
  <si>
    <t>Gatvių apšvietimas tamsiu paros metu</t>
  </si>
  <si>
    <t xml:space="preserve">Atliekų tvarkymo darbai </t>
  </si>
  <si>
    <t>Kapinių bei kaimų aplinkos tvarkymas</t>
  </si>
  <si>
    <t>10107</t>
  </si>
  <si>
    <t>10108</t>
  </si>
  <si>
    <t>Būstas ir komunalinis ūkis ( Biudž. Įst. Paj)</t>
  </si>
  <si>
    <t>Seniūnijos  soc. būsto administravimas</t>
  </si>
  <si>
    <t>Seniūnijos vidaus administravimas +( biudž. Įst. Paj.)</t>
  </si>
  <si>
    <t>Darbo su socialiai remtinomis šeimomis organizavimas</t>
  </si>
  <si>
    <t>10109</t>
  </si>
  <si>
    <t xml:space="preserve"> Žemės ūkio valdų  deklaravimas </t>
  </si>
  <si>
    <t>m/3</t>
  </si>
  <si>
    <t>Seniūnijos  negyv. patalpų  administravimas</t>
  </si>
  <si>
    <t xml:space="preserve"> Mokinių  pavežėjimas iki mokymo įstaigų</t>
  </si>
  <si>
    <t xml:space="preserve"> Pagalbos organizavimas socialiai remtinoms   šeimoms   </t>
  </si>
  <si>
    <t xml:space="preserve"> Teikti socialinias paslaugas</t>
  </si>
  <si>
    <t xml:space="preserve">Dienos centrą lankančių vaikų skaičius </t>
  </si>
  <si>
    <t>vnt.</t>
  </si>
  <si>
    <t>Meno kolektyvų išlaikymas</t>
  </si>
  <si>
    <t>Parodų salės įrengimas</t>
  </si>
  <si>
    <t>04</t>
  </si>
  <si>
    <t>Pakelių šienavimas</t>
  </si>
  <si>
    <t>05</t>
  </si>
  <si>
    <t>Dailės studijos išlaikymas</t>
  </si>
  <si>
    <t>Atletinės gimnastikos salės išlaikymas</t>
  </si>
  <si>
    <t>Diskotekų  organizavimas   ĮP</t>
  </si>
  <si>
    <t>06</t>
  </si>
  <si>
    <t>07</t>
  </si>
  <si>
    <t>Apšvietimo gerinimas gyvenvietėse</t>
  </si>
  <si>
    <t>Dirbtuvių stogo remontas</t>
  </si>
  <si>
    <t>08</t>
  </si>
  <si>
    <t>Kapinių tako rekonstrukcija</t>
  </si>
  <si>
    <t>m/2</t>
  </si>
  <si>
    <t>01.</t>
  </si>
  <si>
    <t xml:space="preserve"> Nuvažiuota kilometrų  vežant moksleivius </t>
  </si>
  <si>
    <t>Seniūnijoje dirbančių darbuotojų skaičius</t>
  </si>
  <si>
    <t>Nušienautų pakelių ilgis, kilometrais</t>
  </si>
  <si>
    <t>Priemonės bei kitos paslaugos skirtos seniūnijos išlaikymui</t>
  </si>
  <si>
    <t>Dailės studijos lankytojų skaičius</t>
  </si>
  <si>
    <t>Prižiūrimų šviestuvų skaičius</t>
  </si>
  <si>
    <r>
      <t>Sumontuotų šviestuvų skaičius</t>
    </r>
    <r>
      <rPr>
        <b/>
        <sz val="10"/>
        <color indexed="10"/>
        <rFont val="Times New Roman"/>
        <family val="1"/>
        <charset val="186"/>
      </rPr>
      <t/>
    </r>
  </si>
  <si>
    <t>Paklotų trinkelių plotas</t>
  </si>
  <si>
    <t>10101</t>
  </si>
  <si>
    <t>10102</t>
  </si>
  <si>
    <t>10202</t>
  </si>
  <si>
    <t>10103</t>
  </si>
  <si>
    <t>1.</t>
  </si>
  <si>
    <t>1</t>
  </si>
  <si>
    <t>Prižiūrimų kelių ilgis kilometrais</t>
  </si>
  <si>
    <t>Rizikos šeimų skaičius</t>
  </si>
  <si>
    <t>Kelių, takų, pakelių tvarkymas ir prižiūra</t>
  </si>
  <si>
    <t>Tvarkomų kapinių skaičius</t>
  </si>
  <si>
    <t>Nupirkto žvyro kiekis, m3</t>
  </si>
  <si>
    <t>Įdarbintų žmonių, viešųjų darbų programoje, skaičius</t>
  </si>
  <si>
    <t>Administruojamų būstų skaičius</t>
  </si>
  <si>
    <t>Savivaldybės administracijos Griškabūdžio  seniūnijos  programa</t>
  </si>
  <si>
    <r>
      <t>Vykdyti socialinių paslaugų projektą</t>
    </r>
    <r>
      <rPr>
        <b/>
        <sz val="10"/>
        <rFont val="Arial"/>
        <family val="2"/>
        <charset val="186"/>
      </rPr>
      <t>٭</t>
    </r>
  </si>
  <si>
    <t>Faktinė reikšmė</t>
  </si>
  <si>
    <t>Nukrypimų nuo plano priežastys ir tolesni veiksmai, komentarai</t>
  </si>
  <si>
    <t>Gautos lėšos degalams, vežti kolektyvus reprezentuojant rajoną</t>
  </si>
  <si>
    <t xml:space="preserve">ŠAKIŲ RAJONO SAVIVALDYBĖS ADMINISTRACIJOS
GRIŠKABŪDŽIO SENIŪNIJA
</t>
  </si>
  <si>
    <r>
      <t xml:space="preserve">* Lėšos bus gautos papildomai  pagal  LR  Socialinės apsaugos ir darbo ministerijos kanclerio  patvirtintą projektą 2016-02-19 Nr. A3-20 " Dėmesys ir gerumas vaikui ir šeimai mus vienija".    </t>
    </r>
    <r>
      <rPr>
        <b/>
        <sz val="9"/>
        <rFont val="Arial"/>
        <family val="2"/>
        <charset val="186"/>
      </rPr>
      <t xml:space="preserve">  </t>
    </r>
  </si>
  <si>
    <r>
      <t>2017 METŲ VEIKLOS</t>
    </r>
    <r>
      <rPr>
        <b/>
        <sz val="12"/>
        <color indexed="10"/>
        <rFont val="Times New Roman"/>
        <family val="1"/>
        <charset val="186"/>
      </rPr>
      <t xml:space="preserve"> </t>
    </r>
    <r>
      <rPr>
        <b/>
        <sz val="12"/>
        <rFont val="Times New Roman"/>
        <family val="1"/>
        <charset val="186"/>
      </rPr>
      <t xml:space="preserve">PLANO ATASKAITA </t>
    </r>
  </si>
  <si>
    <t>2.</t>
  </si>
  <si>
    <t>Tikslas: Padidinti savivaldybės valdymo efektyvumą</t>
  </si>
  <si>
    <t>Uždavinys: Tobulinti savivaldybės administracijos valdymo kokybę</t>
  </si>
  <si>
    <t>Priemonė: Administracinės naštos mažinimo priemonės</t>
  </si>
  <si>
    <t>Pažymos juridiniams faktams patvirtinti ir susirašinėjimo su kitomis institucijomis</t>
  </si>
  <si>
    <t>Laidojimo leidimai</t>
  </si>
  <si>
    <t>Gyvenamosios vietos deklaravimo funkcijos vykdymas</t>
  </si>
  <si>
    <t>Leidimai saugotinų medžių ir krūmų kirtimo, persodinimo ar kitokio pašalinimo, genėjimo darbams</t>
  </si>
  <si>
    <t>2 šeimos išbraukta iš rizikos seimų</t>
  </si>
  <si>
    <t xml:space="preserve">Neįvyko planuojamų renginių </t>
  </si>
  <si>
    <t>Žaliųjų atliekų tvarkymas</t>
  </si>
  <si>
    <t>Notariniai veiksmai, tetamentai</t>
  </si>
  <si>
    <t xml:space="preserve"> Kapuose pėsčiūjų tako įrengimas </t>
  </si>
  <si>
    <t>Išduotų pažymų skaičius</t>
  </si>
  <si>
    <t>Išduota leidimų  skaičius</t>
  </si>
  <si>
    <t>Išduotų GV pažymų  skaičius</t>
  </si>
  <si>
    <t>Išduotų leidimų skaičius</t>
  </si>
  <si>
    <t>notarinių veiksmų testamentų  skaičius</t>
  </si>
  <si>
    <t xml:space="preserve">Gimnastikos salę lankančių skaičius </t>
  </si>
  <si>
    <t>Pakeistų radiatorių su reguliatoriais, skaičius</t>
  </si>
  <si>
    <t>Seniūnijos  administruojamų negyvenamų patalpų,  skaičius</t>
  </si>
  <si>
    <t>Įdarbinti tik 4 žmonės, dirbo  po 4 mėnesius</t>
  </si>
  <si>
    <t>Suorganizuotų renginių skaičius</t>
  </si>
  <si>
    <t>Įvyko mažiau renginių, lėšos nukeltos į aplinkos straipsnį.</t>
  </si>
  <si>
    <t>Neįvyko planuotų  20 jaunimo  diskotekų vakarų</t>
  </si>
  <si>
    <t>Atliekų išvežimas iš civilinių kapinių</t>
  </si>
  <si>
    <t>Sumažėjo gyventojų skaičius</t>
  </si>
  <si>
    <t>Nesikreipė gyventojai</t>
  </si>
  <si>
    <t>Buvo per daug planuota surinkti lėšų</t>
  </si>
  <si>
    <t>09.</t>
  </si>
  <si>
    <t>Šakų smulkintuvo įsigijimas</t>
  </si>
  <si>
    <t>Įsigytas šakų smulkintuvas</t>
  </si>
  <si>
    <t>Panaudotos lėšos biudžetiniais 2017-ais metais, tūkst. Eur</t>
  </si>
  <si>
    <t>Pateikta prašymų mažiau, nes sumažėjo gyventojų skaičius. Pateikta 1 prašymu mažiau mokinio reikmėms.</t>
  </si>
  <si>
    <t xml:space="preserve"> Skirtos lėšos biudžetiniams 2017-iesiems metams, tūkst. Eur</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</si>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</sst>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24" x14ac:knownFonts="1">
    <font>
      <sz val="10"/>
      <name val="Arial"/>
    </font>
    <font>
      <sz val="8"/>
      <name val="Times New Roman"/>
      <family val="1"/>
      <charset val="186"/>
    </font>
    <font>
      <sz val="12"/>
      <name val="Times New Roman"/>
      <family val="1"/>
      <charset val="186"/>
    </font>
    <font>
      <sz val="10"/>
      <name val="Times New Roman"/>
      <family val="1"/>
      <charset val="186"/>
    </font>
    <font>
      <b/>
      <sz val="10"/>
      <name val="Times New Roman"/>
      <family val="1"/>
      <charset val="186"/>
    </font>
    <font>
      <b/>
      <u/>
      <sz val="10"/>
      <name val="Times New Roman"/>
      <family val="1"/>
      <charset val="186"/>
    </font>
    <font>
      <b/>
      <sz val="10"/>
      <color indexed="14"/>
      <name val="Times New Roman"/>
      <family val="1"/>
      <charset val="186"/>
    </font>
    <font>
      <sz val="10"/>
      <color indexed="10"/>
      <name val="Times New Roman"/>
      <family val="1"/>
      <charset val="186"/>
    </font>
    <font>
      <sz val="7"/>
      <name val="Times New Roman"/>
      <family val="1"/>
      <charset val="186"/>
    </font>
    <font>
      <b/>
      <sz val="7"/>
      <name val="Times New Roman"/>
      <family val="1"/>
      <charset val="186"/>
    </font>
    <font>
      <i/>
      <sz val="7"/>
      <name val="Times New Roman"/>
      <family val="1"/>
      <charset val="186"/>
    </font>
    <font>
      <b/>
      <sz val="8"/>
      <name val="Times New Roman"/>
      <family val="1"/>
      <charset val="186"/>
    </font>
    <font>
      <b/>
      <sz val="10"/>
      <color indexed="10"/>
      <name val="Times New Roman"/>
      <family val="1"/>
      <charset val="186"/>
    </font>
    <font>
      <b/>
      <i/>
      <sz val="9"/>
      <name val="Times New Roman"/>
      <family val="1"/>
      <charset val="186"/>
    </font>
    <font>
      <b/>
      <sz val="9"/>
      <name val="Arial"/>
      <family val="2"/>
      <charset val="186"/>
    </font>
    <font>
      <b/>
      <sz val="10"/>
      <name val="Arial"/>
      <family val="2"/>
      <charset val="186"/>
    </font>
    <font>
      <sz val="8"/>
      <color indexed="10"/>
      <name val="Times New Roman"/>
      <family val="1"/>
      <charset val="186"/>
    </font>
    <font>
      <b/>
      <sz val="12"/>
      <name val="Times New Roman"/>
      <family val="1"/>
      <charset val="186"/>
    </font>
    <font>
      <b/>
      <sz val="12"/>
      <color indexed="10"/>
      <name val="Times New Roman"/>
      <family val="1"/>
      <charset val="186"/>
    </font>
    <font>
      <sz val="11"/>
      <name val="Times New Roman"/>
      <family val="1"/>
      <charset val="186"/>
    </font>
    <font>
      <b/>
      <sz val="11"/>
      <color rgb="FFFA7D00"/>
      <name val="Calibri"/>
      <family val="2"/>
      <charset val="186"/>
      <scheme val="minor"/>
    </font>
    <font>
      <sz val="10"/>
      <color rgb="FFFF0000"/>
      <name val="Times New Roman"/>
      <family val="1"/>
      <charset val="186"/>
    </font>
    <font>
      <b/>
      <sz val="10"/>
      <color rgb="FFFF0000"/>
      <name val="Times New Roman"/>
      <family val="1"/>
      <charset val="186"/>
    </font>
    <font>
      <b/>
      <sz val="10"/>
      <color rgb="FFC00000"/>
      <name val="Times New Roman"/>
      <family val="1"/>
      <charset val="186"/>
    </font>
  </fonts>
  <fills count="9">
    <fill>
      <patternFill patternType="none"/>
    </fill>
    <fill>
      <patternFill patternType="gray125"/>
    </fill>
    <fill>
      <patternFill patternType="solid">
        <fgColor indexed="44"/>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indexed="13"/>
        <bgColor indexed="64"/>
      </patternFill>
    </fill>
    <fill>
      <patternFill patternType="solid">
        <fgColor indexed="9"/>
        <bgColor indexed="64"/>
      </patternFill>
    </fill>
    <fill>
      <patternFill patternType="solid">
        <fgColor rgb="FFF2F2F2"/>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s>
  <cellStyleXfs count="2">
    <xf numFmtId="0" fontId="0" fillId="0" borderId="0"/>
    <xf numFmtId="0" fontId="20" fillId="8" borderId="15" applyNumberFormat="0" applyAlignment="0" applyProtection="0"/>
  </cellStyleXfs>
  <cellXfs count="142">
    <xf numFmtId="0" fontId="0" fillId="0" borderId="0" xfId="0"/>
    <xf numFmtId="0" fontId="1" fillId="0" borderId="0" xfId="0" applyFont="1" applyAlignment="1">
      <alignment vertical="top"/>
    </xf>
    <xf numFmtId="0" fontId="2" fillId="0" borderId="0" xfId="0" applyFont="1" applyAlignment="1">
      <alignment horizontal="left" vertical="top" wrapText="1"/>
    </xf>
    <xf numFmtId="0" fontId="2" fillId="0" borderId="0" xfId="0" applyFont="1" applyAlignment="1">
      <alignment vertical="top"/>
    </xf>
    <xf numFmtId="0" fontId="3" fillId="0" borderId="0" xfId="0" applyFont="1" applyAlignment="1">
      <alignment vertical="top"/>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Border="1" applyAlignment="1">
      <alignment vertical="top"/>
    </xf>
    <xf numFmtId="0" fontId="3" fillId="0" borderId="1" xfId="0" applyFont="1" applyBorder="1" applyAlignment="1">
      <alignment horizontal="center" vertical="center" textRotation="90"/>
    </xf>
    <xf numFmtId="0" fontId="4" fillId="0" borderId="1" xfId="0" applyFont="1" applyBorder="1" applyAlignment="1">
      <alignment vertical="top"/>
    </xf>
    <xf numFmtId="0" fontId="4" fillId="0" borderId="2" xfId="0" applyFont="1" applyBorder="1" applyAlignment="1">
      <alignment vertical="top"/>
    </xf>
    <xf numFmtId="49" fontId="4" fillId="2" borderId="1" xfId="0" applyNumberFormat="1" applyFont="1" applyFill="1" applyBorder="1" applyAlignment="1">
      <alignment horizontal="center" vertical="top" wrapText="1"/>
    </xf>
    <xf numFmtId="49" fontId="4" fillId="2" borderId="1" xfId="0" applyNumberFormat="1" applyFont="1" applyFill="1" applyBorder="1" applyAlignment="1">
      <alignment horizontal="center" vertical="top"/>
    </xf>
    <xf numFmtId="49" fontId="4" fillId="3" borderId="1" xfId="0" applyNumberFormat="1" applyFont="1" applyFill="1" applyBorder="1" applyAlignment="1">
      <alignment horizontal="center" vertical="top"/>
    </xf>
    <xf numFmtId="0" fontId="4" fillId="0" borderId="3" xfId="0" applyFont="1" applyFill="1" applyBorder="1" applyAlignment="1">
      <alignment vertical="top" wrapText="1"/>
    </xf>
    <xf numFmtId="0" fontId="4" fillId="0" borderId="4" xfId="0" applyFont="1" applyFill="1" applyBorder="1" applyAlignment="1">
      <alignment vertical="top" wrapText="1"/>
    </xf>
    <xf numFmtId="0" fontId="4" fillId="0" borderId="1" xfId="0" applyFont="1" applyFill="1" applyBorder="1" applyAlignment="1">
      <alignment vertical="top" wrapText="1"/>
    </xf>
    <xf numFmtId="49" fontId="3" fillId="4" borderId="2" xfId="0" applyNumberFormat="1" applyFont="1" applyFill="1" applyBorder="1" applyAlignment="1">
      <alignment vertical="top"/>
    </xf>
    <xf numFmtId="0" fontId="3" fillId="0" borderId="1" xfId="0" applyFont="1" applyBorder="1" applyAlignment="1">
      <alignment horizontal="center" vertical="top"/>
    </xf>
    <xf numFmtId="164" fontId="4" fillId="0" borderId="1" xfId="0" applyNumberFormat="1" applyFont="1" applyFill="1" applyBorder="1" applyAlignment="1">
      <alignment horizontal="center" vertical="top"/>
    </xf>
    <xf numFmtId="164" fontId="3" fillId="0" borderId="1" xfId="0" applyNumberFormat="1" applyFont="1" applyBorder="1" applyAlignment="1">
      <alignment horizontal="center" vertical="top"/>
    </xf>
    <xf numFmtId="164" fontId="3" fillId="0" borderId="2" xfId="0" applyNumberFormat="1" applyFont="1" applyBorder="1" applyAlignment="1">
      <alignment horizontal="center" vertical="top"/>
    </xf>
    <xf numFmtId="164" fontId="4" fillId="5" borderId="1" xfId="0" applyNumberFormat="1" applyFont="1" applyFill="1" applyBorder="1" applyAlignment="1">
      <alignment horizontal="center" vertical="top"/>
    </xf>
    <xf numFmtId="164" fontId="4" fillId="0" borderId="4" xfId="0" applyNumberFormat="1" applyFont="1" applyFill="1" applyBorder="1" applyAlignment="1">
      <alignment vertical="top" wrapText="1"/>
    </xf>
    <xf numFmtId="49" fontId="3" fillId="4" borderId="1" xfId="0" applyNumberFormat="1" applyFont="1" applyFill="1" applyBorder="1" applyAlignment="1">
      <alignment vertical="top"/>
    </xf>
    <xf numFmtId="0" fontId="3" fillId="0" borderId="1" xfId="0" applyFont="1" applyFill="1" applyBorder="1" applyAlignment="1">
      <alignment vertical="top" wrapText="1"/>
    </xf>
    <xf numFmtId="164" fontId="4" fillId="5" borderId="1" xfId="0" applyNumberFormat="1" applyFont="1" applyFill="1" applyBorder="1" applyAlignment="1">
      <alignment horizontal="center" vertical="top" wrapText="1"/>
    </xf>
    <xf numFmtId="164" fontId="4" fillId="3" borderId="1" xfId="0" applyNumberFormat="1" applyFont="1" applyFill="1" applyBorder="1" applyAlignment="1">
      <alignment horizontal="center" vertical="top"/>
    </xf>
    <xf numFmtId="164" fontId="4" fillId="2" borderId="1" xfId="0" applyNumberFormat="1" applyFont="1" applyFill="1" applyBorder="1" applyAlignment="1">
      <alignment horizontal="center" vertical="center" wrapText="1" shrinkToFit="1"/>
    </xf>
    <xf numFmtId="164" fontId="4" fillId="6" borderId="1" xfId="0" applyNumberFormat="1" applyFont="1" applyFill="1" applyBorder="1" applyAlignment="1">
      <alignment horizontal="center" vertical="top"/>
    </xf>
    <xf numFmtId="49" fontId="3" fillId="0" borderId="1" xfId="0" applyNumberFormat="1" applyFont="1" applyBorder="1" applyAlignment="1">
      <alignment horizontal="center" vertical="top" wrapText="1"/>
    </xf>
    <xf numFmtId="164" fontId="7" fillId="0" borderId="1" xfId="0" applyNumberFormat="1" applyFont="1" applyBorder="1" applyAlignment="1">
      <alignment horizontal="center" vertical="top"/>
    </xf>
    <xf numFmtId="0" fontId="8" fillId="0" borderId="0" xfId="0" applyFont="1" applyAlignment="1">
      <alignment vertical="top"/>
    </xf>
    <xf numFmtId="0" fontId="4" fillId="0" borderId="1" xfId="0" applyFont="1" applyBorder="1" applyAlignment="1">
      <alignment horizontal="center" vertical="top"/>
    </xf>
    <xf numFmtId="0" fontId="3" fillId="7" borderId="0" xfId="0" applyFont="1" applyFill="1" applyAlignment="1">
      <alignment vertical="top"/>
    </xf>
    <xf numFmtId="49" fontId="3" fillId="7" borderId="2" xfId="0" applyNumberFormat="1" applyFont="1" applyFill="1" applyBorder="1" applyAlignment="1">
      <alignment vertical="top"/>
    </xf>
    <xf numFmtId="49" fontId="4" fillId="0" borderId="5" xfId="0" applyNumberFormat="1" applyFont="1" applyFill="1" applyBorder="1" applyAlignment="1">
      <alignment horizontal="center" vertical="top"/>
    </xf>
    <xf numFmtId="0" fontId="3" fillId="0" borderId="1" xfId="0" applyFont="1" applyBorder="1" applyAlignment="1">
      <alignment horizontal="left" vertical="top" wrapText="1" shrinkToFit="1"/>
    </xf>
    <xf numFmtId="0" fontId="1" fillId="0" borderId="0" xfId="0" applyFont="1" applyAlignment="1">
      <alignment horizontal="center" vertical="top"/>
    </xf>
    <xf numFmtId="0" fontId="4" fillId="0" borderId="1" xfId="0" applyFont="1" applyFill="1" applyBorder="1" applyAlignment="1">
      <alignment horizontal="center" vertical="top" wrapText="1"/>
    </xf>
    <xf numFmtId="165" fontId="3" fillId="0" borderId="1" xfId="0" applyNumberFormat="1" applyFont="1" applyBorder="1" applyAlignment="1">
      <alignment horizontal="center" vertical="top"/>
    </xf>
    <xf numFmtId="0" fontId="3" fillId="0" borderId="1" xfId="0" applyFont="1" applyFill="1" applyBorder="1" applyAlignment="1">
      <alignment horizontal="center" vertical="top"/>
    </xf>
    <xf numFmtId="0" fontId="3" fillId="0" borderId="4" xfId="0" applyFont="1" applyFill="1" applyBorder="1" applyAlignment="1">
      <alignment vertical="top" wrapText="1"/>
    </xf>
    <xf numFmtId="0" fontId="4" fillId="0" borderId="0" xfId="0" applyFont="1" applyFill="1" applyBorder="1" applyAlignment="1">
      <alignment vertical="top"/>
    </xf>
    <xf numFmtId="49" fontId="4" fillId="0" borderId="0" xfId="0" applyNumberFormat="1" applyFont="1" applyFill="1" applyBorder="1" applyAlignment="1">
      <alignment horizontal="right" vertical="top"/>
    </xf>
    <xf numFmtId="164" fontId="4" fillId="0" borderId="0" xfId="0" applyNumberFormat="1" applyFont="1" applyFill="1" applyBorder="1" applyAlignment="1">
      <alignment horizontal="center" vertical="top"/>
    </xf>
    <xf numFmtId="49" fontId="4" fillId="0" borderId="0" xfId="0" applyNumberFormat="1" applyFont="1" applyFill="1" applyBorder="1" applyAlignment="1">
      <alignment horizontal="center" vertical="top"/>
    </xf>
    <xf numFmtId="0" fontId="3" fillId="0" borderId="0" xfId="0" applyFont="1" applyFill="1" applyBorder="1" applyAlignment="1">
      <alignment vertical="top"/>
    </xf>
    <xf numFmtId="0" fontId="3" fillId="0" borderId="1" xfId="0" applyFont="1" applyBorder="1" applyAlignment="1">
      <alignment vertical="top"/>
    </xf>
    <xf numFmtId="0" fontId="3" fillId="7" borderId="1" xfId="0" applyFont="1" applyFill="1" applyBorder="1" applyAlignment="1">
      <alignment vertical="top"/>
    </xf>
    <xf numFmtId="0" fontId="3" fillId="6" borderId="4" xfId="0" applyFont="1" applyFill="1" applyBorder="1" applyAlignment="1">
      <alignment vertical="top"/>
    </xf>
    <xf numFmtId="0" fontId="3" fillId="2" borderId="4" xfId="0" applyFont="1" applyFill="1" applyBorder="1" applyAlignment="1">
      <alignment vertical="top"/>
    </xf>
    <xf numFmtId="0" fontId="3" fillId="3" borderId="4" xfId="0" applyFont="1" applyFill="1" applyBorder="1" applyAlignment="1">
      <alignment vertical="top"/>
    </xf>
    <xf numFmtId="0" fontId="3" fillId="5" borderId="4" xfId="0" applyFont="1" applyFill="1" applyBorder="1" applyAlignment="1">
      <alignment vertical="top"/>
    </xf>
    <xf numFmtId="0" fontId="3" fillId="5" borderId="3" xfId="0" applyFont="1" applyFill="1" applyBorder="1" applyAlignment="1">
      <alignment vertical="top"/>
    </xf>
    <xf numFmtId="0" fontId="3" fillId="5" borderId="3" xfId="0" applyFont="1" applyFill="1" applyBorder="1" applyAlignment="1">
      <alignment horizontal="center" vertical="top"/>
    </xf>
    <xf numFmtId="0" fontId="16" fillId="0" borderId="0" xfId="0" applyFont="1" applyAlignment="1">
      <alignment vertical="top"/>
    </xf>
    <xf numFmtId="0" fontId="1" fillId="0" borderId="0" xfId="0" applyFont="1" applyAlignment="1">
      <alignment horizontal="left" vertical="center" shrinkToFit="1"/>
    </xf>
    <xf numFmtId="0" fontId="3" fillId="0" borderId="1" xfId="0" applyFont="1" applyBorder="1" applyAlignment="1">
      <alignment horizontal="left" vertical="center" textRotation="90" wrapText="1" shrinkToFit="1"/>
    </xf>
    <xf numFmtId="0" fontId="3" fillId="6" borderId="6" xfId="0" applyFont="1" applyFill="1" applyBorder="1" applyAlignment="1">
      <alignment horizontal="left" vertical="center" shrinkToFit="1"/>
    </xf>
    <xf numFmtId="0" fontId="3" fillId="2" borderId="6" xfId="0" applyFont="1" applyFill="1" applyBorder="1" applyAlignment="1">
      <alignment horizontal="left" vertical="center" shrinkToFit="1"/>
    </xf>
    <xf numFmtId="0" fontId="3" fillId="3" borderId="6" xfId="0" applyFont="1" applyFill="1" applyBorder="1" applyAlignment="1">
      <alignment horizontal="left" vertical="center" shrinkToFit="1"/>
    </xf>
    <xf numFmtId="0" fontId="3" fillId="0" borderId="1" xfId="0" applyFont="1" applyBorder="1" applyAlignment="1">
      <alignment horizontal="left" vertical="center" shrinkToFit="1"/>
    </xf>
    <xf numFmtId="0" fontId="3" fillId="5" borderId="6" xfId="0" applyFont="1" applyFill="1" applyBorder="1" applyAlignment="1">
      <alignment horizontal="left" vertical="center" shrinkToFit="1"/>
    </xf>
    <xf numFmtId="0" fontId="3" fillId="0" borderId="1" xfId="0" applyFont="1" applyBorder="1" applyAlignment="1">
      <alignment horizontal="left" vertical="center" wrapText="1" shrinkToFit="1"/>
    </xf>
    <xf numFmtId="0" fontId="20" fillId="0" borderId="1" xfId="1" applyFill="1" applyBorder="1" applyAlignment="1">
      <alignment horizontal="left" vertical="center" shrinkToFit="1"/>
    </xf>
    <xf numFmtId="0" fontId="3" fillId="7" borderId="1" xfId="0" applyFont="1" applyFill="1" applyBorder="1" applyAlignment="1">
      <alignment horizontal="left" vertical="center" shrinkToFit="1"/>
    </xf>
    <xf numFmtId="0" fontId="3" fillId="0" borderId="0" xfId="0" applyFont="1" applyFill="1" applyBorder="1" applyAlignment="1">
      <alignment horizontal="left" vertical="center" shrinkToFit="1"/>
    </xf>
    <xf numFmtId="0" fontId="8" fillId="0" borderId="0" xfId="0" applyFont="1" applyAlignment="1">
      <alignment horizontal="left" vertical="center" shrinkToFit="1"/>
    </xf>
    <xf numFmtId="0" fontId="3" fillId="7" borderId="1" xfId="0" applyFont="1" applyFill="1" applyBorder="1" applyAlignment="1">
      <alignment horizontal="left" vertical="center" wrapText="1" shrinkToFit="1"/>
    </xf>
    <xf numFmtId="0" fontId="17" fillId="0" borderId="0" xfId="0" applyFont="1" applyAlignment="1">
      <alignment horizontal="center" vertical="top" wrapText="1"/>
    </xf>
    <xf numFmtId="0" fontId="12" fillId="0" borderId="1" xfId="0" applyFont="1" applyFill="1" applyBorder="1" applyAlignment="1">
      <alignment vertical="top" wrapText="1"/>
    </xf>
    <xf numFmtId="0" fontId="19" fillId="5" borderId="6" xfId="0" applyFont="1" applyFill="1" applyBorder="1" applyAlignment="1">
      <alignment horizontal="left" vertical="center" shrinkToFit="1"/>
    </xf>
    <xf numFmtId="164" fontId="21" fillId="0" borderId="1" xfId="0" applyNumberFormat="1" applyFont="1" applyBorder="1" applyAlignment="1">
      <alignment horizontal="center" vertical="top"/>
    </xf>
    <xf numFmtId="49" fontId="22" fillId="2" borderId="1" xfId="0" applyNumberFormat="1" applyFont="1" applyFill="1" applyBorder="1" applyAlignment="1">
      <alignment horizontal="center" vertical="top"/>
    </xf>
    <xf numFmtId="0" fontId="19" fillId="0" borderId="1" xfId="0" applyFont="1" applyBorder="1" applyAlignment="1">
      <alignment horizontal="left" vertical="center" wrapText="1" shrinkToFit="1"/>
    </xf>
    <xf numFmtId="0" fontId="3" fillId="0" borderId="1" xfId="0" applyFont="1" applyBorder="1" applyAlignment="1">
      <alignment horizontal="center" vertical="center" textRotation="90" wrapText="1"/>
    </xf>
    <xf numFmtId="49" fontId="4" fillId="3" borderId="1" xfId="0" applyNumberFormat="1" applyFont="1" applyFill="1" applyBorder="1" applyAlignment="1">
      <alignment horizontal="center" vertical="top"/>
    </xf>
    <xf numFmtId="0" fontId="4" fillId="0" borderId="1" xfId="0" applyFont="1" applyBorder="1" applyAlignment="1">
      <alignment horizontal="center" vertical="top"/>
    </xf>
    <xf numFmtId="0" fontId="10" fillId="0" borderId="0" xfId="0" applyFont="1" applyAlignment="1">
      <alignment horizontal="justify" vertical="top" wrapText="1"/>
    </xf>
    <xf numFmtId="0" fontId="9" fillId="0" borderId="0" xfId="0" applyFont="1" applyAlignment="1">
      <alignment horizontal="justify" vertical="justify" wrapText="1"/>
    </xf>
    <xf numFmtId="0" fontId="13" fillId="0" borderId="0" xfId="0" applyFont="1" applyAlignment="1">
      <alignment horizontal="left" vertical="top" wrapText="1"/>
    </xf>
    <xf numFmtId="49" fontId="6" fillId="3" borderId="1" xfId="0" applyNumberFormat="1" applyFont="1" applyFill="1" applyBorder="1" applyAlignment="1">
      <alignment horizontal="right" vertical="top"/>
    </xf>
    <xf numFmtId="49" fontId="4" fillId="3" borderId="4" xfId="0" applyNumberFormat="1" applyFont="1" applyFill="1" applyBorder="1" applyAlignment="1">
      <alignment horizontal="center" vertical="top"/>
    </xf>
    <xf numFmtId="49" fontId="4" fillId="2" borderId="3" xfId="0" applyNumberFormat="1" applyFont="1" applyFill="1" applyBorder="1" applyAlignment="1">
      <alignment horizontal="right" vertical="top"/>
    </xf>
    <xf numFmtId="49" fontId="4" fillId="2" borderId="4" xfId="0" applyNumberFormat="1" applyFont="1" applyFill="1" applyBorder="1" applyAlignment="1">
      <alignment horizontal="right" vertical="top"/>
    </xf>
    <xf numFmtId="164" fontId="4" fillId="5" borderId="4" xfId="0" applyNumberFormat="1" applyFont="1" applyFill="1" applyBorder="1" applyAlignment="1">
      <alignment horizontal="center" vertical="top"/>
    </xf>
    <xf numFmtId="164" fontId="4" fillId="5" borderId="6" xfId="0" applyNumberFormat="1" applyFont="1" applyFill="1" applyBorder="1" applyAlignment="1">
      <alignment horizontal="center" vertical="top"/>
    </xf>
    <xf numFmtId="0" fontId="2" fillId="0" borderId="0" xfId="0" applyFont="1" applyAlignment="1">
      <alignment horizontal="left" vertical="top" wrapText="1"/>
    </xf>
    <xf numFmtId="0" fontId="2" fillId="0" borderId="0" xfId="0" applyFont="1" applyAlignment="1">
      <alignment horizontal="left" vertical="top"/>
    </xf>
    <xf numFmtId="0" fontId="17" fillId="0" borderId="0" xfId="0" applyFont="1" applyAlignment="1">
      <alignment horizontal="center" vertical="top" wrapText="1"/>
    </xf>
    <xf numFmtId="0" fontId="17" fillId="0" borderId="0" xfId="0" applyFont="1" applyAlignment="1">
      <alignment horizontal="center" vertical="top"/>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49" fontId="4" fillId="0" borderId="13" xfId="0" applyNumberFormat="1" applyFont="1" applyFill="1" applyBorder="1" applyAlignment="1">
      <alignment horizontal="center" vertical="top"/>
    </xf>
    <xf numFmtId="49" fontId="4" fillId="0" borderId="14" xfId="0" applyNumberFormat="1" applyFont="1" applyFill="1" applyBorder="1" applyAlignment="1">
      <alignment horizontal="center" vertical="top"/>
    </xf>
    <xf numFmtId="0" fontId="4" fillId="5" borderId="3" xfId="0" applyFont="1" applyFill="1" applyBorder="1" applyAlignment="1">
      <alignment horizontal="right" vertical="top" wrapText="1"/>
    </xf>
    <xf numFmtId="0" fontId="4" fillId="5" borderId="4" xfId="0" applyFont="1" applyFill="1" applyBorder="1" applyAlignment="1">
      <alignment horizontal="right" vertical="top" wrapText="1"/>
    </xf>
    <xf numFmtId="0" fontId="4" fillId="5" borderId="6" xfId="0" applyFont="1" applyFill="1" applyBorder="1" applyAlignment="1">
      <alignment horizontal="right" vertical="top" wrapText="1"/>
    </xf>
    <xf numFmtId="49" fontId="4" fillId="0" borderId="2" xfId="0" applyNumberFormat="1" applyFont="1" applyFill="1" applyBorder="1" applyAlignment="1">
      <alignment horizontal="center" vertical="top"/>
    </xf>
    <xf numFmtId="49" fontId="4" fillId="2" borderId="1" xfId="0" applyNumberFormat="1" applyFont="1" applyFill="1" applyBorder="1" applyAlignment="1">
      <alignment horizontal="center" vertical="top"/>
    </xf>
    <xf numFmtId="49" fontId="4" fillId="2" borderId="4" xfId="0" applyNumberFormat="1" applyFont="1" applyFill="1" applyBorder="1" applyAlignment="1">
      <alignment horizontal="center" vertical="top"/>
    </xf>
    <xf numFmtId="0" fontId="4" fillId="0" borderId="3" xfId="0" applyFont="1" applyFill="1" applyBorder="1" applyAlignment="1">
      <alignment horizontal="left" vertical="top" wrapText="1"/>
    </xf>
    <xf numFmtId="0" fontId="4" fillId="0" borderId="6" xfId="0" applyFont="1" applyFill="1" applyBorder="1" applyAlignment="1">
      <alignment horizontal="left" vertical="top" wrapText="1"/>
    </xf>
    <xf numFmtId="0" fontId="4" fillId="0" borderId="3"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6"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5" fillId="6" borderId="3" xfId="0" applyFont="1" applyFill="1" applyBorder="1" applyAlignment="1">
      <alignment horizontal="left" vertical="top" wrapText="1"/>
    </xf>
    <xf numFmtId="0" fontId="4" fillId="2" borderId="1" xfId="0" applyFont="1" applyFill="1" applyBorder="1" applyAlignment="1">
      <alignment horizontal="left" vertical="top" wrapText="1"/>
    </xf>
    <xf numFmtId="0" fontId="4" fillId="2" borderId="3" xfId="0" applyFont="1" applyFill="1" applyBorder="1" applyAlignment="1">
      <alignment horizontal="left" vertical="top" wrapText="1"/>
    </xf>
    <xf numFmtId="165" fontId="4" fillId="5" borderId="4" xfId="0" applyNumberFormat="1" applyFont="1" applyFill="1" applyBorder="1" applyAlignment="1">
      <alignment horizontal="center" vertical="top"/>
    </xf>
    <xf numFmtId="0" fontId="4" fillId="5" borderId="1" xfId="0" applyFont="1" applyFill="1" applyBorder="1" applyAlignment="1">
      <alignment horizontal="right" vertical="top" wrapText="1"/>
    </xf>
    <xf numFmtId="0" fontId="4" fillId="0" borderId="2" xfId="0" applyFont="1" applyBorder="1" applyAlignment="1">
      <alignment horizontal="center" vertical="top"/>
    </xf>
    <xf numFmtId="0" fontId="4" fillId="0" borderId="13" xfId="0" applyFont="1" applyBorder="1" applyAlignment="1">
      <alignment horizontal="center" vertical="top"/>
    </xf>
    <xf numFmtId="0" fontId="4" fillId="0" borderId="14" xfId="0" applyFont="1" applyBorder="1" applyAlignment="1">
      <alignment horizontal="center" vertical="top"/>
    </xf>
    <xf numFmtId="0" fontId="4" fillId="3" borderId="1" xfId="0" applyFont="1" applyFill="1" applyBorder="1" applyAlignment="1">
      <alignment horizontal="left" vertical="top" wrapText="1"/>
    </xf>
    <xf numFmtId="0" fontId="4" fillId="3" borderId="3" xfId="0" applyFont="1" applyFill="1" applyBorder="1" applyAlignment="1">
      <alignment horizontal="left" vertical="top" wrapText="1"/>
    </xf>
    <xf numFmtId="0"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textRotation="90" wrapText="1" shrinkToFit="1"/>
    </xf>
    <xf numFmtId="49" fontId="11" fillId="0" borderId="2" xfId="0" applyNumberFormat="1" applyFont="1" applyFill="1" applyBorder="1" applyAlignment="1">
      <alignment horizontal="center" vertical="top"/>
    </xf>
    <xf numFmtId="49" fontId="11" fillId="0" borderId="13" xfId="0" applyNumberFormat="1" applyFont="1" applyFill="1" applyBorder="1" applyAlignment="1">
      <alignment horizontal="center" vertical="top"/>
    </xf>
    <xf numFmtId="0" fontId="4" fillId="2" borderId="4"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6" xfId="0" applyFont="1" applyFill="1" applyBorder="1" applyAlignment="1">
      <alignment horizontal="left" vertical="top" wrapText="1"/>
    </xf>
    <xf numFmtId="49" fontId="4" fillId="2" borderId="2" xfId="0" applyNumberFormat="1" applyFont="1" applyFill="1" applyBorder="1" applyAlignment="1">
      <alignment horizontal="center" vertical="top"/>
    </xf>
    <xf numFmtId="49" fontId="4" fillId="2" borderId="13" xfId="0" applyNumberFormat="1" applyFont="1" applyFill="1" applyBorder="1" applyAlignment="1">
      <alignment horizontal="center" vertical="top"/>
    </xf>
    <xf numFmtId="49" fontId="4" fillId="2" borderId="14" xfId="0" applyNumberFormat="1" applyFont="1" applyFill="1" applyBorder="1" applyAlignment="1">
      <alignment horizontal="center" vertical="top"/>
    </xf>
    <xf numFmtId="0" fontId="4" fillId="0" borderId="1" xfId="0" applyFont="1" applyFill="1" applyBorder="1" applyAlignment="1">
      <alignment horizontal="left" vertical="top" wrapText="1"/>
    </xf>
    <xf numFmtId="49" fontId="4" fillId="6" borderId="3" xfId="0" applyNumberFormat="1" applyFont="1" applyFill="1" applyBorder="1" applyAlignment="1">
      <alignment horizontal="center" vertical="top"/>
    </xf>
    <xf numFmtId="49" fontId="4" fillId="6" borderId="4" xfId="0" applyNumberFormat="1" applyFont="1" applyFill="1" applyBorder="1" applyAlignment="1">
      <alignment horizontal="center" vertical="top"/>
    </xf>
    <xf numFmtId="49" fontId="4" fillId="6" borderId="6" xfId="0" applyNumberFormat="1" applyFont="1" applyFill="1" applyBorder="1" applyAlignment="1">
      <alignment horizontal="center" vertical="top"/>
    </xf>
    <xf numFmtId="49" fontId="4" fillId="6" borderId="1" xfId="0" applyNumberFormat="1" applyFont="1" applyFill="1" applyBorder="1" applyAlignment="1">
      <alignment horizontal="right" vertical="top"/>
    </xf>
    <xf numFmtId="49" fontId="23" fillId="3" borderId="3" xfId="0" applyNumberFormat="1" applyFont="1" applyFill="1" applyBorder="1" applyAlignment="1">
      <alignment horizontal="right" vertical="top"/>
    </xf>
    <xf numFmtId="49" fontId="23" fillId="3" borderId="4" xfId="0" applyNumberFormat="1" applyFont="1" applyFill="1" applyBorder="1" applyAlignment="1">
      <alignment horizontal="right" vertical="top"/>
    </xf>
    <xf numFmtId="49" fontId="23" fillId="3" borderId="6" xfId="0" applyNumberFormat="1" applyFont="1" applyFill="1" applyBorder="1" applyAlignment="1">
      <alignment horizontal="right" vertical="top"/>
    </xf>
  </cellXfs>
  <cellStyles count="2">
    <cellStyle name="Įprastas" xfId="0" builtinId="0"/>
    <cellStyle name="Skaičiavimas" xfId="1" builtin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77"/>
  <sheetViews>
    <sheetView tabSelected="1" topLeftCell="B1" zoomScale="90" zoomScaleNormal="90" workbookViewId="0">
      <selection activeCell="AA1" sqref="AA1:AE1"/>
    </sheetView>
  </sheetViews>
  <sheetFormatPr defaultRowHeight="12.75" x14ac:dyDescent="0.2"/>
  <cols>
    <col min="1" max="1" width="3" style="1" customWidth="1"/>
    <col min="2" max="2" width="2.7109375" style="1" customWidth="1"/>
    <col min="3" max="3" width="3.140625" style="1" customWidth="1"/>
    <col min="4" max="4" width="5.85546875" style="1" customWidth="1"/>
    <col min="5" max="5" width="3.42578125" style="1" customWidth="1"/>
    <col min="6" max="6" width="38.28515625" style="4" customWidth="1"/>
    <col min="7" max="7" width="6.85546875" style="4" customWidth="1"/>
    <col min="8" max="8" width="10.42578125" style="4" customWidth="1"/>
    <col min="9" max="9" width="7.85546875" style="4" customWidth="1"/>
    <col min="10" max="11" width="6.85546875" style="4" customWidth="1"/>
    <col min="12" max="12" width="5.42578125" style="4" customWidth="1"/>
    <col min="13" max="13" width="5.85546875" style="4" customWidth="1"/>
    <col min="14" max="14" width="6.5703125" style="4" customWidth="1"/>
    <col min="15" max="15" width="5.5703125" style="4" customWidth="1"/>
    <col min="16" max="16" width="6.28515625" style="4" customWidth="1"/>
    <col min="17" max="17" width="9.140625" style="4"/>
    <col min="18" max="18" width="7.5703125" style="4" customWidth="1"/>
    <col min="19" max="19" width="7.85546875" style="4" customWidth="1"/>
    <col min="20" max="20" width="7.42578125" style="4" customWidth="1"/>
    <col min="21" max="21" width="7.7109375" style="4" customWidth="1"/>
    <col min="22" max="22" width="7.140625" style="4" customWidth="1"/>
    <col min="23" max="23" width="7.28515625" style="4" customWidth="1"/>
    <col min="24" max="25" width="7.7109375" style="4" customWidth="1"/>
    <col min="26" max="26" width="19.42578125" style="1" customWidth="1"/>
    <col min="27" max="27" width="36.140625" style="1" customWidth="1"/>
    <col min="28" max="28" width="6.28515625" style="38" customWidth="1"/>
    <col min="29" max="29" width="6.85546875" style="38" customWidth="1"/>
    <col min="30" max="30" width="6.42578125" style="1" customWidth="1"/>
    <col min="31" max="31" width="21.140625" style="57" customWidth="1"/>
    <col min="32" max="16384" width="9.140625" style="1"/>
  </cols>
  <sheetData>
    <row r="1" spans="1:31" ht="68.25" customHeight="1" x14ac:dyDescent="0.2">
      <c r="F1" s="88"/>
      <c r="G1" s="88"/>
      <c r="H1" s="88"/>
      <c r="I1" s="88"/>
      <c r="J1" s="88"/>
      <c r="K1" s="88"/>
      <c r="L1" s="88"/>
      <c r="M1" s="88"/>
      <c r="N1" s="88"/>
      <c r="O1" s="88"/>
      <c r="P1" s="88"/>
      <c r="Q1" s="88"/>
      <c r="R1" s="88"/>
      <c r="S1" s="88"/>
      <c r="T1" s="88"/>
      <c r="U1" s="88"/>
      <c r="V1" s="88"/>
      <c r="W1" s="88"/>
      <c r="X1" s="88"/>
      <c r="Y1" s="88"/>
      <c r="Z1" s="88"/>
      <c r="AA1" s="88" t="s">
        <v>153</v>
      </c>
      <c r="AB1" s="89"/>
      <c r="AC1" s="89"/>
      <c r="AD1" s="89"/>
      <c r="AE1" s="89"/>
    </row>
    <row r="2" spans="1:31" ht="17.25" hidden="1" customHeight="1" x14ac:dyDescent="0.2">
      <c r="F2" s="88"/>
      <c r="G2" s="88"/>
      <c r="H2" s="88"/>
      <c r="I2" s="88"/>
      <c r="J2" s="88"/>
      <c r="K2" s="88"/>
      <c r="L2" s="88"/>
      <c r="M2" s="88"/>
      <c r="N2" s="88"/>
      <c r="O2" s="88"/>
      <c r="P2" s="88"/>
      <c r="Q2" s="88"/>
      <c r="R2" s="88"/>
      <c r="S2" s="88"/>
      <c r="T2" s="88"/>
      <c r="U2" s="88"/>
      <c r="V2" s="88"/>
      <c r="W2" s="88"/>
      <c r="X2" s="88"/>
      <c r="Y2" s="88"/>
      <c r="Z2" s="88"/>
      <c r="AA2" s="3"/>
      <c r="AB2" s="1"/>
      <c r="AC2" s="1"/>
    </row>
    <row r="3" spans="1:31" ht="7.5" customHeight="1" x14ac:dyDescent="0.2">
      <c r="F3" s="2"/>
      <c r="G3" s="2"/>
      <c r="H3" s="2"/>
      <c r="I3" s="2"/>
      <c r="J3" s="2"/>
      <c r="K3" s="2"/>
      <c r="L3" s="2"/>
      <c r="M3" s="2"/>
      <c r="N3" s="2"/>
      <c r="O3" s="2"/>
      <c r="P3" s="2"/>
      <c r="Q3" s="2"/>
      <c r="R3" s="2"/>
      <c r="S3" s="2"/>
      <c r="T3" s="2"/>
      <c r="U3" s="2"/>
      <c r="V3" s="2"/>
      <c r="W3" s="2"/>
      <c r="X3" s="2"/>
      <c r="Y3" s="2"/>
      <c r="Z3" s="2"/>
      <c r="AA3" s="3"/>
      <c r="AB3" s="1"/>
      <c r="AC3" s="1"/>
    </row>
    <row r="4" spans="1:31" s="56" customFormat="1" ht="32.25" customHeight="1" x14ac:dyDescent="0.2">
      <c r="A4" s="90" t="s">
        <v>115</v>
      </c>
      <c r="B4" s="91"/>
      <c r="C4" s="91"/>
      <c r="D4" s="91"/>
      <c r="E4" s="91"/>
      <c r="F4" s="91"/>
      <c r="G4" s="91"/>
      <c r="H4" s="91"/>
      <c r="I4" s="91"/>
      <c r="J4" s="91"/>
      <c r="K4" s="91"/>
      <c r="L4" s="91"/>
      <c r="M4" s="91"/>
      <c r="N4" s="91"/>
      <c r="O4" s="91"/>
      <c r="P4" s="91"/>
      <c r="Q4" s="91"/>
      <c r="R4" s="91"/>
      <c r="S4" s="91"/>
      <c r="T4" s="91"/>
      <c r="U4" s="91"/>
      <c r="V4" s="91"/>
      <c r="W4" s="91"/>
      <c r="X4" s="91"/>
      <c r="Y4" s="91"/>
      <c r="Z4" s="91"/>
      <c r="AA4" s="91"/>
      <c r="AB4" s="91"/>
      <c r="AC4" s="91"/>
      <c r="AD4" s="91"/>
      <c r="AE4" s="91"/>
    </row>
    <row r="5" spans="1:31" ht="20.25" customHeight="1" x14ac:dyDescent="0.2">
      <c r="A5" s="90" t="s">
        <v>117</v>
      </c>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row>
    <row r="6" spans="1:31" ht="12.75" customHeight="1" x14ac:dyDescent="0.2">
      <c r="A6" s="70"/>
      <c r="B6" s="70"/>
      <c r="C6" s="70"/>
      <c r="D6" s="70"/>
      <c r="E6" s="70"/>
      <c r="F6" s="70"/>
      <c r="G6" s="70"/>
      <c r="H6" s="70"/>
      <c r="I6" s="70"/>
      <c r="J6" s="70"/>
      <c r="K6" s="70"/>
      <c r="L6" s="70"/>
      <c r="M6" s="70"/>
      <c r="N6" s="70"/>
      <c r="O6" s="70"/>
      <c r="P6" s="70"/>
      <c r="Q6" s="70"/>
      <c r="R6" s="70"/>
      <c r="S6" s="70"/>
      <c r="T6" s="70"/>
      <c r="U6" s="70"/>
      <c r="V6" s="70"/>
      <c r="W6" s="70"/>
      <c r="X6" s="70"/>
      <c r="Y6" s="70"/>
      <c r="Z6" s="70"/>
      <c r="AA6" s="70"/>
      <c r="AB6" s="70"/>
      <c r="AC6" s="70"/>
      <c r="AD6" s="70"/>
      <c r="AE6" s="70"/>
    </row>
    <row r="7" spans="1:31" s="7" customFormat="1" ht="18" customHeight="1" x14ac:dyDescent="0.2">
      <c r="A7" s="76" t="s">
        <v>0</v>
      </c>
      <c r="B7" s="76" t="s">
        <v>1</v>
      </c>
      <c r="C7" s="76" t="s">
        <v>2</v>
      </c>
      <c r="D7" s="76" t="s">
        <v>3</v>
      </c>
      <c r="E7" s="76" t="s">
        <v>4</v>
      </c>
      <c r="F7" s="123" t="s">
        <v>5</v>
      </c>
      <c r="G7" s="124" t="s">
        <v>6</v>
      </c>
      <c r="H7" s="76" t="s">
        <v>152</v>
      </c>
      <c r="I7" s="123" t="s">
        <v>7</v>
      </c>
      <c r="J7" s="123"/>
      <c r="K7" s="123"/>
      <c r="L7" s="123"/>
      <c r="M7" s="123"/>
      <c r="N7" s="123"/>
      <c r="O7" s="123"/>
      <c r="P7" s="123"/>
      <c r="Q7" s="76" t="s">
        <v>150</v>
      </c>
      <c r="R7" s="123" t="s">
        <v>7</v>
      </c>
      <c r="S7" s="123"/>
      <c r="T7" s="123"/>
      <c r="U7" s="123"/>
      <c r="V7" s="123"/>
      <c r="W7" s="123"/>
      <c r="X7" s="123"/>
      <c r="Y7" s="123"/>
      <c r="Z7" s="122" t="s">
        <v>8</v>
      </c>
      <c r="AA7" s="92" t="s">
        <v>9</v>
      </c>
      <c r="AB7" s="93"/>
      <c r="AC7" s="93"/>
      <c r="AD7" s="93"/>
      <c r="AE7" s="94"/>
    </row>
    <row r="8" spans="1:31" s="7" customFormat="1" ht="7.5" customHeight="1" x14ac:dyDescent="0.2">
      <c r="A8" s="76"/>
      <c r="B8" s="76"/>
      <c r="C8" s="76"/>
      <c r="D8" s="76"/>
      <c r="E8" s="76"/>
      <c r="F8" s="123"/>
      <c r="G8" s="124"/>
      <c r="H8" s="76"/>
      <c r="I8" s="123"/>
      <c r="J8" s="123"/>
      <c r="K8" s="123"/>
      <c r="L8" s="123"/>
      <c r="M8" s="123"/>
      <c r="N8" s="123"/>
      <c r="O8" s="123"/>
      <c r="P8" s="123"/>
      <c r="Q8" s="76"/>
      <c r="R8" s="123"/>
      <c r="S8" s="123"/>
      <c r="T8" s="123"/>
      <c r="U8" s="123"/>
      <c r="V8" s="123"/>
      <c r="W8" s="123"/>
      <c r="X8" s="123"/>
      <c r="Y8" s="123"/>
      <c r="Z8" s="122"/>
      <c r="AA8" s="95"/>
      <c r="AB8" s="96"/>
      <c r="AC8" s="96"/>
      <c r="AD8" s="96"/>
      <c r="AE8" s="97"/>
    </row>
    <row r="9" spans="1:31" s="7" customFormat="1" ht="88.5" customHeight="1" x14ac:dyDescent="0.2">
      <c r="A9" s="76"/>
      <c r="B9" s="76"/>
      <c r="C9" s="76"/>
      <c r="D9" s="76"/>
      <c r="E9" s="76"/>
      <c r="F9" s="123"/>
      <c r="G9" s="124"/>
      <c r="H9" s="76"/>
      <c r="I9" s="5" t="s">
        <v>10</v>
      </c>
      <c r="J9" s="5" t="s">
        <v>11</v>
      </c>
      <c r="K9" s="5" t="s">
        <v>12</v>
      </c>
      <c r="L9" s="5" t="s">
        <v>13</v>
      </c>
      <c r="M9" s="5" t="s">
        <v>14</v>
      </c>
      <c r="N9" s="5" t="s">
        <v>15</v>
      </c>
      <c r="O9" s="5" t="s">
        <v>16</v>
      </c>
      <c r="P9" s="5" t="s">
        <v>17</v>
      </c>
      <c r="Q9" s="76"/>
      <c r="R9" s="5" t="s">
        <v>10</v>
      </c>
      <c r="S9" s="5" t="s">
        <v>11</v>
      </c>
      <c r="T9" s="5" t="s">
        <v>12</v>
      </c>
      <c r="U9" s="5" t="s">
        <v>13</v>
      </c>
      <c r="V9" s="5" t="s">
        <v>14</v>
      </c>
      <c r="W9" s="5" t="s">
        <v>15</v>
      </c>
      <c r="X9" s="5" t="s">
        <v>16</v>
      </c>
      <c r="Y9" s="5" t="s">
        <v>17</v>
      </c>
      <c r="Z9" s="122"/>
      <c r="AA9" s="6" t="s">
        <v>18</v>
      </c>
      <c r="AB9" s="8" t="s">
        <v>19</v>
      </c>
      <c r="AC9" s="8" t="s">
        <v>20</v>
      </c>
      <c r="AD9" s="8" t="s">
        <v>112</v>
      </c>
      <c r="AE9" s="58" t="s">
        <v>113</v>
      </c>
    </row>
    <row r="10" spans="1:31" s="4" customFormat="1" ht="15" customHeight="1" x14ac:dyDescent="0.2">
      <c r="A10" s="9" t="s">
        <v>101</v>
      </c>
      <c r="B10" s="110" t="s">
        <v>110</v>
      </c>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2"/>
      <c r="AD10" s="50"/>
      <c r="AE10" s="59"/>
    </row>
    <row r="11" spans="1:31" s="4" customFormat="1" ht="15" customHeight="1" x14ac:dyDescent="0.2">
      <c r="A11" s="10"/>
      <c r="B11" s="11" t="s">
        <v>101</v>
      </c>
      <c r="C11" s="113" t="s">
        <v>22</v>
      </c>
      <c r="D11" s="113"/>
      <c r="E11" s="113"/>
      <c r="F11" s="113"/>
      <c r="G11" s="113"/>
      <c r="H11" s="113"/>
      <c r="I11" s="113"/>
      <c r="J11" s="113"/>
      <c r="K11" s="113"/>
      <c r="L11" s="113"/>
      <c r="M11" s="113"/>
      <c r="N11" s="113"/>
      <c r="O11" s="113"/>
      <c r="P11" s="113"/>
      <c r="Q11" s="113"/>
      <c r="R11" s="113"/>
      <c r="S11" s="113"/>
      <c r="T11" s="113"/>
      <c r="U11" s="113"/>
      <c r="V11" s="113"/>
      <c r="W11" s="113"/>
      <c r="X11" s="113"/>
      <c r="Y11" s="113"/>
      <c r="Z11" s="113"/>
      <c r="AA11" s="113"/>
      <c r="AB11" s="113"/>
      <c r="AC11" s="114"/>
      <c r="AD11" s="51"/>
      <c r="AE11" s="60"/>
    </row>
    <row r="12" spans="1:31" s="4" customFormat="1" ht="15" customHeight="1" x14ac:dyDescent="0.2">
      <c r="A12" s="10"/>
      <c r="B12" s="12" t="s">
        <v>102</v>
      </c>
      <c r="C12" s="13" t="s">
        <v>88</v>
      </c>
      <c r="D12" s="120" t="s">
        <v>23</v>
      </c>
      <c r="E12" s="120"/>
      <c r="F12" s="120"/>
      <c r="G12" s="120"/>
      <c r="H12" s="120"/>
      <c r="I12" s="120"/>
      <c r="J12" s="120"/>
      <c r="K12" s="120"/>
      <c r="L12" s="120"/>
      <c r="M12" s="120"/>
      <c r="N12" s="120"/>
      <c r="O12" s="120"/>
      <c r="P12" s="120"/>
      <c r="Q12" s="120"/>
      <c r="R12" s="120"/>
      <c r="S12" s="120"/>
      <c r="T12" s="120"/>
      <c r="U12" s="120"/>
      <c r="V12" s="120"/>
      <c r="W12" s="120"/>
      <c r="X12" s="120"/>
      <c r="Y12" s="120"/>
      <c r="Z12" s="120"/>
      <c r="AA12" s="120"/>
      <c r="AB12" s="120"/>
      <c r="AC12" s="121"/>
      <c r="AD12" s="52"/>
      <c r="AE12" s="61"/>
    </row>
    <row r="13" spans="1:31" s="7" customFormat="1" ht="15" customHeight="1" x14ac:dyDescent="0.2">
      <c r="A13" s="117"/>
      <c r="B13" s="104"/>
      <c r="C13" s="77"/>
      <c r="D13" s="125" t="s">
        <v>97</v>
      </c>
      <c r="E13" s="108" t="s">
        <v>24</v>
      </c>
      <c r="F13" s="109"/>
      <c r="G13" s="14"/>
      <c r="H13" s="15"/>
      <c r="I13" s="15"/>
      <c r="J13" s="15"/>
      <c r="K13" s="15"/>
      <c r="L13" s="15"/>
      <c r="M13" s="15"/>
      <c r="N13" s="15"/>
      <c r="O13" s="15"/>
      <c r="P13" s="15"/>
      <c r="Q13" s="15"/>
      <c r="R13" s="15"/>
      <c r="S13" s="15"/>
      <c r="T13" s="15"/>
      <c r="U13" s="15"/>
      <c r="V13" s="15"/>
      <c r="W13" s="15"/>
      <c r="X13" s="15"/>
      <c r="Y13" s="15"/>
      <c r="Z13" s="15"/>
      <c r="AA13" s="16"/>
      <c r="AB13" s="39"/>
      <c r="AC13" s="39"/>
      <c r="AD13" s="48"/>
      <c r="AE13" s="62"/>
    </row>
    <row r="14" spans="1:31" s="7" customFormat="1" ht="16.5" customHeight="1" x14ac:dyDescent="0.2">
      <c r="A14" s="118"/>
      <c r="B14" s="104"/>
      <c r="C14" s="77"/>
      <c r="D14" s="126"/>
      <c r="E14" s="17" t="s">
        <v>21</v>
      </c>
      <c r="F14" s="25" t="s">
        <v>41</v>
      </c>
      <c r="G14" s="18" t="s">
        <v>10</v>
      </c>
      <c r="H14" s="19">
        <f>I14+J14+K14+L14+M14+N14+O14+P14</f>
        <v>3.23</v>
      </c>
      <c r="I14" s="20">
        <v>3.23</v>
      </c>
      <c r="J14" s="20"/>
      <c r="K14" s="20"/>
      <c r="L14" s="20"/>
      <c r="M14" s="20"/>
      <c r="N14" s="20"/>
      <c r="O14" s="20"/>
      <c r="P14" s="20"/>
      <c r="Q14" s="19">
        <f>R14+S14+T14+U14+V14+W14+X14+Y14</f>
        <v>5.2060000000000004</v>
      </c>
      <c r="R14" s="20">
        <v>5.2060000000000004</v>
      </c>
      <c r="S14" s="20"/>
      <c r="T14" s="20"/>
      <c r="U14" s="20"/>
      <c r="V14" s="20"/>
      <c r="W14" s="20"/>
      <c r="X14" s="20"/>
      <c r="Y14" s="20"/>
      <c r="Z14" s="30" t="s">
        <v>37</v>
      </c>
      <c r="AA14" s="37" t="s">
        <v>103</v>
      </c>
      <c r="AB14" s="18" t="s">
        <v>25</v>
      </c>
      <c r="AC14" s="18">
        <v>85</v>
      </c>
      <c r="AD14" s="18">
        <v>85</v>
      </c>
      <c r="AE14" s="62"/>
    </row>
    <row r="15" spans="1:31" s="7" customFormat="1" ht="14.25" customHeight="1" x14ac:dyDescent="0.2">
      <c r="A15" s="118"/>
      <c r="B15" s="104"/>
      <c r="C15" s="77"/>
      <c r="D15" s="126"/>
      <c r="E15" s="17" t="s">
        <v>40</v>
      </c>
      <c r="F15" s="25" t="s">
        <v>42</v>
      </c>
      <c r="G15" s="18" t="s">
        <v>10</v>
      </c>
      <c r="H15" s="19">
        <f>I15+J15+K15+L15+M15+N15+O15+P15</f>
        <v>7.0759999999999996</v>
      </c>
      <c r="I15" s="20">
        <v>7.0759999999999996</v>
      </c>
      <c r="J15" s="20"/>
      <c r="K15" s="20"/>
      <c r="L15" s="20"/>
      <c r="M15" s="20"/>
      <c r="N15" s="20"/>
      <c r="O15" s="20"/>
      <c r="P15" s="20"/>
      <c r="Q15" s="19">
        <f>R15+S15+T15+U15+V15+W15+X15+Y15</f>
        <v>5.0999999999999996</v>
      </c>
      <c r="R15" s="20">
        <v>5.0999999999999996</v>
      </c>
      <c r="S15" s="20"/>
      <c r="T15" s="20"/>
      <c r="U15" s="20"/>
      <c r="V15" s="20"/>
      <c r="W15" s="20"/>
      <c r="X15" s="20"/>
      <c r="Y15" s="20"/>
      <c r="Z15" s="30" t="s">
        <v>37</v>
      </c>
      <c r="AA15" s="37" t="s">
        <v>107</v>
      </c>
      <c r="AB15" s="18" t="s">
        <v>31</v>
      </c>
      <c r="AC15" s="18">
        <v>425</v>
      </c>
      <c r="AD15" s="18">
        <v>393</v>
      </c>
      <c r="AE15" s="62"/>
    </row>
    <row r="16" spans="1:31" s="4" customFormat="1" ht="15" customHeight="1" x14ac:dyDescent="0.2">
      <c r="A16" s="119"/>
      <c r="B16" s="104"/>
      <c r="C16" s="77"/>
      <c r="D16" s="116" t="s">
        <v>26</v>
      </c>
      <c r="E16" s="116"/>
      <c r="F16" s="116"/>
      <c r="G16" s="116"/>
      <c r="H16" s="22">
        <f>H14+H15</f>
        <v>10.305999999999999</v>
      </c>
      <c r="I16" s="22">
        <f t="shared" ref="I16:P16" si="0">I14+I15</f>
        <v>10.305999999999999</v>
      </c>
      <c r="J16" s="22">
        <f t="shared" si="0"/>
        <v>0</v>
      </c>
      <c r="K16" s="22">
        <f t="shared" si="0"/>
        <v>0</v>
      </c>
      <c r="L16" s="22">
        <f t="shared" si="0"/>
        <v>0</v>
      </c>
      <c r="M16" s="22">
        <f t="shared" si="0"/>
        <v>0</v>
      </c>
      <c r="N16" s="22">
        <f t="shared" si="0"/>
        <v>0</v>
      </c>
      <c r="O16" s="22">
        <f t="shared" si="0"/>
        <v>0</v>
      </c>
      <c r="P16" s="22">
        <f t="shared" si="0"/>
        <v>0</v>
      </c>
      <c r="Q16" s="22">
        <f>Q14+Q15</f>
        <v>10.306000000000001</v>
      </c>
      <c r="R16" s="22">
        <f t="shared" ref="R16:Y16" si="1">R14+R15</f>
        <v>10.306000000000001</v>
      </c>
      <c r="S16" s="22">
        <f t="shared" si="1"/>
        <v>0</v>
      </c>
      <c r="T16" s="22">
        <f t="shared" si="1"/>
        <v>0</v>
      </c>
      <c r="U16" s="22">
        <f t="shared" si="1"/>
        <v>0</v>
      </c>
      <c r="V16" s="22">
        <f t="shared" si="1"/>
        <v>0</v>
      </c>
      <c r="W16" s="22">
        <f t="shared" si="1"/>
        <v>0</v>
      </c>
      <c r="X16" s="22">
        <f t="shared" si="1"/>
        <v>0</v>
      </c>
      <c r="Y16" s="22">
        <f t="shared" si="1"/>
        <v>0</v>
      </c>
      <c r="Z16" s="115"/>
      <c r="AA16" s="115"/>
      <c r="AB16" s="115"/>
      <c r="AC16" s="115"/>
      <c r="AD16" s="53"/>
      <c r="AE16" s="63"/>
    </row>
    <row r="17" spans="1:31" s="4" customFormat="1" ht="15" customHeight="1" x14ac:dyDescent="0.2">
      <c r="A17" s="78"/>
      <c r="B17" s="104"/>
      <c r="C17" s="77"/>
      <c r="D17" s="103" t="s">
        <v>98</v>
      </c>
      <c r="E17" s="108" t="s">
        <v>27</v>
      </c>
      <c r="F17" s="109"/>
      <c r="G17" s="14"/>
      <c r="H17" s="23"/>
      <c r="I17" s="23"/>
      <c r="J17" s="23"/>
      <c r="K17" s="23"/>
      <c r="L17" s="23"/>
      <c r="M17" s="23"/>
      <c r="N17" s="23"/>
      <c r="O17" s="23"/>
      <c r="P17" s="23"/>
      <c r="Q17" s="23"/>
      <c r="R17" s="23"/>
      <c r="S17" s="23"/>
      <c r="T17" s="23"/>
      <c r="U17" s="23"/>
      <c r="V17" s="23"/>
      <c r="W17" s="23"/>
      <c r="X17" s="23"/>
      <c r="Y17" s="23"/>
      <c r="Z17" s="15"/>
      <c r="AA17" s="16"/>
      <c r="AB17" s="39"/>
      <c r="AC17" s="39"/>
      <c r="AD17" s="48"/>
      <c r="AE17" s="62"/>
    </row>
    <row r="18" spans="1:31" s="4" customFormat="1" ht="28.5" customHeight="1" x14ac:dyDescent="0.2">
      <c r="A18" s="78"/>
      <c r="B18" s="104"/>
      <c r="C18" s="77"/>
      <c r="D18" s="98"/>
      <c r="E18" s="24" t="s">
        <v>21</v>
      </c>
      <c r="F18" s="25" t="s">
        <v>43</v>
      </c>
      <c r="G18" s="18" t="s">
        <v>12</v>
      </c>
      <c r="H18" s="19">
        <f>I18+J18+K18+L18+M18+N18+O18+P18</f>
        <v>9.9009999999999998</v>
      </c>
      <c r="I18" s="20"/>
      <c r="J18" s="20"/>
      <c r="K18" s="20">
        <v>9.9009999999999998</v>
      </c>
      <c r="L18" s="20"/>
      <c r="M18" s="20"/>
      <c r="N18" s="20"/>
      <c r="O18" s="20"/>
      <c r="P18" s="20"/>
      <c r="Q18" s="19">
        <f>R18+S18+T18+U18+V18+W18+X18+Y18</f>
        <v>9.8650000000000002</v>
      </c>
      <c r="R18" s="20"/>
      <c r="S18" s="20"/>
      <c r="T18" s="20">
        <v>9.8650000000000002</v>
      </c>
      <c r="U18" s="20"/>
      <c r="V18" s="20"/>
      <c r="W18" s="20"/>
      <c r="X18" s="20"/>
      <c r="Y18" s="20"/>
      <c r="Z18" s="30" t="s">
        <v>37</v>
      </c>
      <c r="AA18" s="25" t="s">
        <v>104</v>
      </c>
      <c r="AB18" s="40" t="s">
        <v>28</v>
      </c>
      <c r="AC18" s="18">
        <v>13</v>
      </c>
      <c r="AD18" s="18">
        <v>11</v>
      </c>
      <c r="AE18" s="75" t="s">
        <v>126</v>
      </c>
    </row>
    <row r="19" spans="1:31" s="4" customFormat="1" ht="15" customHeight="1" x14ac:dyDescent="0.2">
      <c r="A19" s="78"/>
      <c r="B19" s="104"/>
      <c r="C19" s="77"/>
      <c r="D19" s="116" t="s">
        <v>26</v>
      </c>
      <c r="E19" s="116"/>
      <c r="F19" s="116"/>
      <c r="G19" s="116"/>
      <c r="H19" s="22">
        <f>H18</f>
        <v>9.9009999999999998</v>
      </c>
      <c r="I19" s="22">
        <f t="shared" ref="I19:P19" si="2">I18</f>
        <v>0</v>
      </c>
      <c r="J19" s="22">
        <f t="shared" si="2"/>
        <v>0</v>
      </c>
      <c r="K19" s="22">
        <f t="shared" si="2"/>
        <v>9.9009999999999998</v>
      </c>
      <c r="L19" s="22">
        <f t="shared" si="2"/>
        <v>0</v>
      </c>
      <c r="M19" s="22">
        <f t="shared" si="2"/>
        <v>0</v>
      </c>
      <c r="N19" s="22">
        <f t="shared" si="2"/>
        <v>0</v>
      </c>
      <c r="O19" s="22">
        <f t="shared" si="2"/>
        <v>0</v>
      </c>
      <c r="P19" s="22">
        <f t="shared" si="2"/>
        <v>0</v>
      </c>
      <c r="Q19" s="22">
        <f>Q17+Q18</f>
        <v>9.8650000000000002</v>
      </c>
      <c r="R19" s="22">
        <f t="shared" ref="R19:Y19" si="3">R17+R18</f>
        <v>0</v>
      </c>
      <c r="S19" s="22">
        <f t="shared" si="3"/>
        <v>0</v>
      </c>
      <c r="T19" s="22">
        <f t="shared" si="3"/>
        <v>9.8650000000000002</v>
      </c>
      <c r="U19" s="22">
        <f t="shared" si="3"/>
        <v>0</v>
      </c>
      <c r="V19" s="22">
        <f t="shared" si="3"/>
        <v>0</v>
      </c>
      <c r="W19" s="22">
        <f t="shared" si="3"/>
        <v>0</v>
      </c>
      <c r="X19" s="22">
        <f t="shared" si="3"/>
        <v>0</v>
      </c>
      <c r="Y19" s="22">
        <f t="shared" si="3"/>
        <v>0</v>
      </c>
      <c r="Z19" s="115"/>
      <c r="AA19" s="115"/>
      <c r="AB19" s="115"/>
      <c r="AC19" s="115"/>
      <c r="AD19" s="53"/>
      <c r="AE19" s="72"/>
    </row>
    <row r="20" spans="1:31" s="4" customFormat="1" ht="13.5" customHeight="1" x14ac:dyDescent="0.2">
      <c r="A20" s="78"/>
      <c r="B20" s="104"/>
      <c r="C20" s="77"/>
      <c r="D20" s="103" t="s">
        <v>99</v>
      </c>
      <c r="E20" s="106" t="s">
        <v>44</v>
      </c>
      <c r="F20" s="107"/>
      <c r="G20" s="14"/>
      <c r="H20" s="23"/>
      <c r="I20" s="23"/>
      <c r="J20" s="23"/>
      <c r="K20" s="23"/>
      <c r="L20" s="23"/>
      <c r="M20" s="23"/>
      <c r="N20" s="23"/>
      <c r="O20" s="23"/>
      <c r="P20" s="23"/>
      <c r="Q20" s="23"/>
      <c r="R20" s="23"/>
      <c r="S20" s="23"/>
      <c r="T20" s="23"/>
      <c r="U20" s="23"/>
      <c r="V20" s="23"/>
      <c r="W20" s="23"/>
      <c r="X20" s="23"/>
      <c r="Y20" s="23"/>
      <c r="Z20" s="15"/>
      <c r="AA20" s="16"/>
      <c r="AB20" s="39"/>
      <c r="AC20" s="39"/>
      <c r="AD20" s="48"/>
      <c r="AE20" s="62"/>
    </row>
    <row r="21" spans="1:31" s="4" customFormat="1" ht="57.75" customHeight="1" x14ac:dyDescent="0.2">
      <c r="A21" s="78"/>
      <c r="B21" s="104"/>
      <c r="C21" s="77"/>
      <c r="D21" s="98"/>
      <c r="E21" s="17" t="s">
        <v>21</v>
      </c>
      <c r="F21" s="25" t="s">
        <v>68</v>
      </c>
      <c r="G21" s="18" t="s">
        <v>10</v>
      </c>
      <c r="H21" s="19">
        <f>I21+J21+K21+L21+M21+N21+O21+P21</f>
        <v>4.617</v>
      </c>
      <c r="I21" s="20">
        <v>4.617</v>
      </c>
      <c r="J21" s="20"/>
      <c r="K21" s="20"/>
      <c r="L21" s="20"/>
      <c r="M21" s="20"/>
      <c r="N21" s="20"/>
      <c r="O21" s="20"/>
      <c r="P21" s="20"/>
      <c r="Q21" s="19">
        <f>R21+S21+T21+U21+V21+W21+X21+Y21</f>
        <v>5.3170000000000002</v>
      </c>
      <c r="R21" s="20">
        <v>5.3170000000000002</v>
      </c>
      <c r="S21" s="20"/>
      <c r="T21" s="20"/>
      <c r="U21" s="20"/>
      <c r="V21" s="20"/>
      <c r="W21" s="20"/>
      <c r="X21" s="20"/>
      <c r="Y21" s="20"/>
      <c r="Z21" s="30" t="s">
        <v>37</v>
      </c>
      <c r="AA21" s="25" t="s">
        <v>89</v>
      </c>
      <c r="AB21" s="18" t="s">
        <v>45</v>
      </c>
      <c r="AC21" s="18">
        <v>15000</v>
      </c>
      <c r="AD21" s="18">
        <v>16100</v>
      </c>
      <c r="AE21" s="64" t="s">
        <v>114</v>
      </c>
    </row>
    <row r="22" spans="1:31" s="4" customFormat="1" ht="15" customHeight="1" x14ac:dyDescent="0.2">
      <c r="A22" s="78"/>
      <c r="B22" s="104"/>
      <c r="C22" s="77"/>
      <c r="D22" s="100" t="s">
        <v>26</v>
      </c>
      <c r="E22" s="101"/>
      <c r="F22" s="101"/>
      <c r="G22" s="102"/>
      <c r="H22" s="26">
        <f>H21</f>
        <v>4.617</v>
      </c>
      <c r="I22" s="26">
        <f t="shared" ref="I22:P22" si="4">I21</f>
        <v>4.617</v>
      </c>
      <c r="J22" s="26">
        <f t="shared" si="4"/>
        <v>0</v>
      </c>
      <c r="K22" s="26">
        <f t="shared" si="4"/>
        <v>0</v>
      </c>
      <c r="L22" s="26">
        <f t="shared" si="4"/>
        <v>0</v>
      </c>
      <c r="M22" s="26">
        <f t="shared" si="4"/>
        <v>0</v>
      </c>
      <c r="N22" s="26">
        <f t="shared" si="4"/>
        <v>0</v>
      </c>
      <c r="O22" s="26">
        <f t="shared" si="4"/>
        <v>0</v>
      </c>
      <c r="P22" s="26">
        <f t="shared" si="4"/>
        <v>0</v>
      </c>
      <c r="Q22" s="22">
        <f>Q20+Q21</f>
        <v>5.3170000000000002</v>
      </c>
      <c r="R22" s="22">
        <f t="shared" ref="R22:Y22" si="5">R20+R21</f>
        <v>5.3170000000000002</v>
      </c>
      <c r="S22" s="22">
        <f t="shared" si="5"/>
        <v>0</v>
      </c>
      <c r="T22" s="22">
        <f t="shared" si="5"/>
        <v>0</v>
      </c>
      <c r="U22" s="22">
        <f t="shared" si="5"/>
        <v>0</v>
      </c>
      <c r="V22" s="22">
        <f t="shared" si="5"/>
        <v>0</v>
      </c>
      <c r="W22" s="22">
        <f t="shared" si="5"/>
        <v>0</v>
      </c>
      <c r="X22" s="22">
        <f t="shared" si="5"/>
        <v>0</v>
      </c>
      <c r="Y22" s="22">
        <f t="shared" si="5"/>
        <v>0</v>
      </c>
      <c r="Z22" s="86"/>
      <c r="AA22" s="86"/>
      <c r="AB22" s="86"/>
      <c r="AC22" s="86"/>
      <c r="AD22" s="53"/>
      <c r="AE22" s="63"/>
    </row>
    <row r="23" spans="1:31" s="4" customFormat="1" ht="24" customHeight="1" x14ac:dyDescent="0.2">
      <c r="A23" s="78"/>
      <c r="B23" s="104"/>
      <c r="C23" s="77"/>
      <c r="D23" s="103" t="s">
        <v>100</v>
      </c>
      <c r="E23" s="106" t="s">
        <v>63</v>
      </c>
      <c r="F23" s="107"/>
      <c r="G23" s="14"/>
      <c r="H23" s="23"/>
      <c r="I23" s="23"/>
      <c r="J23" s="23"/>
      <c r="K23" s="23"/>
      <c r="L23" s="23"/>
      <c r="M23" s="23"/>
      <c r="N23" s="23"/>
      <c r="O23" s="23"/>
      <c r="P23" s="23"/>
      <c r="Q23" s="23"/>
      <c r="R23" s="23"/>
      <c r="S23" s="23"/>
      <c r="T23" s="23"/>
      <c r="U23" s="23"/>
      <c r="V23" s="23"/>
      <c r="W23" s="23"/>
      <c r="X23" s="23"/>
      <c r="Y23" s="23"/>
      <c r="Z23" s="15"/>
      <c r="AA23" s="16"/>
      <c r="AB23" s="39"/>
      <c r="AC23" s="39"/>
      <c r="AD23" s="48"/>
      <c r="AE23" s="62"/>
    </row>
    <row r="24" spans="1:31" s="4" customFormat="1" ht="66.599999999999994" customHeight="1" x14ac:dyDescent="0.2">
      <c r="A24" s="78"/>
      <c r="B24" s="104"/>
      <c r="C24" s="77"/>
      <c r="D24" s="98"/>
      <c r="E24" s="17" t="s">
        <v>21</v>
      </c>
      <c r="F24" s="25" t="s">
        <v>69</v>
      </c>
      <c r="G24" s="18" t="s">
        <v>10</v>
      </c>
      <c r="H24" s="19">
        <f>I24+J24+K24+L24+M24+N24+O24+P24</f>
        <v>13.465</v>
      </c>
      <c r="I24" s="20">
        <v>13.169</v>
      </c>
      <c r="J24" s="20"/>
      <c r="K24" s="20">
        <v>0.29599999999999999</v>
      </c>
      <c r="L24" s="20"/>
      <c r="M24" s="20"/>
      <c r="N24" s="20"/>
      <c r="O24" s="20"/>
      <c r="P24" s="20"/>
      <c r="Q24" s="19">
        <f>R24+S24+T24+U24+V24+W24+X24+Y24</f>
        <v>12.917</v>
      </c>
      <c r="R24" s="20">
        <v>12.689</v>
      </c>
      <c r="S24" s="20"/>
      <c r="T24" s="20">
        <v>0.22800000000000001</v>
      </c>
      <c r="U24" s="20"/>
      <c r="V24" s="20"/>
      <c r="W24" s="20"/>
      <c r="X24" s="20"/>
      <c r="Y24" s="20"/>
      <c r="Z24" s="30" t="s">
        <v>37</v>
      </c>
      <c r="AA24" s="25" t="s">
        <v>29</v>
      </c>
      <c r="AB24" s="18" t="s">
        <v>72</v>
      </c>
      <c r="AC24" s="18">
        <v>364</v>
      </c>
      <c r="AD24" s="18">
        <v>292</v>
      </c>
      <c r="AE24" s="64" t="s">
        <v>151</v>
      </c>
    </row>
    <row r="25" spans="1:31" s="4" customFormat="1" ht="15" customHeight="1" x14ac:dyDescent="0.2">
      <c r="A25" s="78"/>
      <c r="B25" s="104"/>
      <c r="C25" s="77"/>
      <c r="D25" s="100" t="s">
        <v>26</v>
      </c>
      <c r="E25" s="101"/>
      <c r="F25" s="101"/>
      <c r="G25" s="102"/>
      <c r="H25" s="26">
        <f>H24</f>
        <v>13.465</v>
      </c>
      <c r="I25" s="26">
        <f t="shared" ref="I25:P25" si="6">I24</f>
        <v>13.169</v>
      </c>
      <c r="J25" s="26">
        <f t="shared" si="6"/>
        <v>0</v>
      </c>
      <c r="K25" s="26">
        <f t="shared" si="6"/>
        <v>0.29599999999999999</v>
      </c>
      <c r="L25" s="26">
        <f t="shared" si="6"/>
        <v>0</v>
      </c>
      <c r="M25" s="26">
        <f t="shared" si="6"/>
        <v>0</v>
      </c>
      <c r="N25" s="26">
        <f t="shared" si="6"/>
        <v>0</v>
      </c>
      <c r="O25" s="26">
        <f t="shared" si="6"/>
        <v>0</v>
      </c>
      <c r="P25" s="26">
        <f t="shared" si="6"/>
        <v>0</v>
      </c>
      <c r="Q25" s="22">
        <f>Q23+Q24</f>
        <v>12.917</v>
      </c>
      <c r="R25" s="22">
        <f t="shared" ref="R25:Y25" si="7">R23+R24</f>
        <v>12.689</v>
      </c>
      <c r="S25" s="22">
        <f t="shared" si="7"/>
        <v>0</v>
      </c>
      <c r="T25" s="22">
        <f t="shared" si="7"/>
        <v>0.22800000000000001</v>
      </c>
      <c r="U25" s="22">
        <f t="shared" si="7"/>
        <v>0</v>
      </c>
      <c r="V25" s="22">
        <f t="shared" si="7"/>
        <v>0</v>
      </c>
      <c r="W25" s="22">
        <f t="shared" si="7"/>
        <v>0</v>
      </c>
      <c r="X25" s="22">
        <f t="shared" si="7"/>
        <v>0</v>
      </c>
      <c r="Y25" s="22">
        <f t="shared" si="7"/>
        <v>0</v>
      </c>
      <c r="Z25" s="86"/>
      <c r="AA25" s="86"/>
      <c r="AB25" s="86"/>
      <c r="AC25" s="87"/>
      <c r="AD25" s="54"/>
      <c r="AE25" s="63"/>
    </row>
    <row r="26" spans="1:31" s="4" customFormat="1" ht="15" customHeight="1" x14ac:dyDescent="0.2">
      <c r="A26" s="78"/>
      <c r="B26" s="104"/>
      <c r="C26" s="77"/>
      <c r="D26" s="103" t="s">
        <v>47</v>
      </c>
      <c r="E26" s="108" t="s">
        <v>46</v>
      </c>
      <c r="F26" s="109"/>
      <c r="G26" s="14"/>
      <c r="H26" s="23"/>
      <c r="I26" s="23"/>
      <c r="J26" s="23"/>
      <c r="K26" s="23"/>
      <c r="L26" s="23"/>
      <c r="M26" s="23"/>
      <c r="N26" s="23"/>
      <c r="O26" s="23"/>
      <c r="P26" s="23"/>
      <c r="Q26" s="23"/>
      <c r="R26" s="23"/>
      <c r="S26" s="23"/>
      <c r="T26" s="23"/>
      <c r="U26" s="23"/>
      <c r="V26" s="23"/>
      <c r="W26" s="23"/>
      <c r="X26" s="23"/>
      <c r="Y26" s="23"/>
      <c r="Z26" s="15"/>
      <c r="AA26" s="16"/>
      <c r="AB26" s="39"/>
      <c r="AC26" s="39"/>
      <c r="AD26" s="48"/>
      <c r="AE26" s="62"/>
    </row>
    <row r="27" spans="1:31" s="4" customFormat="1" ht="31.5" customHeight="1" x14ac:dyDescent="0.2">
      <c r="A27" s="78"/>
      <c r="B27" s="104"/>
      <c r="C27" s="77"/>
      <c r="D27" s="98"/>
      <c r="E27" s="17" t="s">
        <v>21</v>
      </c>
      <c r="F27" s="25" t="s">
        <v>70</v>
      </c>
      <c r="G27" s="18" t="s">
        <v>11</v>
      </c>
      <c r="H27" s="19">
        <f>I27+J27+K27+L27+M27+N27+O27+P27</f>
        <v>3.6</v>
      </c>
      <c r="I27" s="73"/>
      <c r="J27" s="20">
        <v>3.6</v>
      </c>
      <c r="K27" s="20"/>
      <c r="L27" s="20"/>
      <c r="M27" s="20"/>
      <c r="N27" s="20"/>
      <c r="O27" s="20"/>
      <c r="P27" s="20"/>
      <c r="Q27" s="19">
        <f>R27+S27+T27+U27+V27+W27+X27+Y27</f>
        <v>2.1970000000000001</v>
      </c>
      <c r="R27" s="20"/>
      <c r="S27" s="20">
        <v>2.1970000000000001</v>
      </c>
      <c r="T27" s="20"/>
      <c r="U27" s="20"/>
      <c r="V27" s="20"/>
      <c r="W27" s="20"/>
      <c r="X27" s="20"/>
      <c r="Y27" s="20"/>
      <c r="Z27" s="30" t="s">
        <v>37</v>
      </c>
      <c r="AA27" s="25" t="s">
        <v>140</v>
      </c>
      <c r="AB27" s="18" t="s">
        <v>72</v>
      </c>
      <c r="AC27" s="18">
        <v>114</v>
      </c>
      <c r="AD27" s="18">
        <v>90</v>
      </c>
      <c r="AE27" s="64" t="s">
        <v>127</v>
      </c>
    </row>
    <row r="28" spans="1:31" s="4" customFormat="1" ht="16.5" customHeight="1" x14ac:dyDescent="0.2">
      <c r="A28" s="78"/>
      <c r="B28" s="104"/>
      <c r="C28" s="77"/>
      <c r="D28" s="36"/>
      <c r="E28" s="24" t="s">
        <v>40</v>
      </c>
      <c r="F28" s="15" t="s">
        <v>111</v>
      </c>
      <c r="G28" s="18" t="s">
        <v>15</v>
      </c>
      <c r="H28" s="19">
        <f>I28+J28+K28+L28+M28+N28+O28+P28</f>
        <v>11.596</v>
      </c>
      <c r="I28" s="31"/>
      <c r="J28" s="20"/>
      <c r="K28" s="31"/>
      <c r="L28" s="20"/>
      <c r="M28" s="20"/>
      <c r="N28" s="20">
        <v>11.596</v>
      </c>
      <c r="O28" s="20"/>
      <c r="P28" s="20"/>
      <c r="Q28" s="19">
        <f>R28+S28+T28+U28+V28+W28+X28+Y28</f>
        <v>11.596</v>
      </c>
      <c r="R28" s="31"/>
      <c r="S28" s="20"/>
      <c r="T28" s="20"/>
      <c r="U28" s="20"/>
      <c r="V28" s="20"/>
      <c r="W28" s="20">
        <v>11.596</v>
      </c>
      <c r="X28" s="20"/>
      <c r="Y28" s="20"/>
      <c r="Z28" s="30" t="s">
        <v>37</v>
      </c>
      <c r="AA28" s="25" t="s">
        <v>71</v>
      </c>
      <c r="AB28" s="18" t="s">
        <v>72</v>
      </c>
      <c r="AC28" s="18">
        <v>35</v>
      </c>
      <c r="AD28" s="18">
        <v>35</v>
      </c>
      <c r="AE28" s="62"/>
    </row>
    <row r="29" spans="1:31" s="4" customFormat="1" ht="15" customHeight="1" x14ac:dyDescent="0.2">
      <c r="A29" s="78"/>
      <c r="B29" s="104"/>
      <c r="C29" s="77"/>
      <c r="D29" s="100" t="s">
        <v>26</v>
      </c>
      <c r="E29" s="101"/>
      <c r="F29" s="101"/>
      <c r="G29" s="102"/>
      <c r="H29" s="26">
        <f>H27+H28</f>
        <v>15.196</v>
      </c>
      <c r="I29" s="26">
        <f t="shared" ref="I29:P29" si="8">I27</f>
        <v>0</v>
      </c>
      <c r="J29" s="26">
        <f t="shared" si="8"/>
        <v>3.6</v>
      </c>
      <c r="K29" s="26">
        <f t="shared" si="8"/>
        <v>0</v>
      </c>
      <c r="L29" s="26">
        <f t="shared" si="8"/>
        <v>0</v>
      </c>
      <c r="M29" s="26">
        <f t="shared" si="8"/>
        <v>0</v>
      </c>
      <c r="N29" s="26">
        <f>N27+N28</f>
        <v>11.596</v>
      </c>
      <c r="O29" s="26">
        <f t="shared" si="8"/>
        <v>0</v>
      </c>
      <c r="P29" s="26">
        <f t="shared" si="8"/>
        <v>0</v>
      </c>
      <c r="Q29" s="22">
        <f>Q27+Q28</f>
        <v>13.792999999999999</v>
      </c>
      <c r="R29" s="22">
        <f t="shared" ref="R29:Y29" si="9">R27+R28</f>
        <v>0</v>
      </c>
      <c r="S29" s="22">
        <f t="shared" si="9"/>
        <v>2.1970000000000001</v>
      </c>
      <c r="T29" s="22">
        <f t="shared" si="9"/>
        <v>0</v>
      </c>
      <c r="U29" s="22">
        <f t="shared" si="9"/>
        <v>0</v>
      </c>
      <c r="V29" s="22">
        <f t="shared" si="9"/>
        <v>0</v>
      </c>
      <c r="W29" s="22">
        <f t="shared" si="9"/>
        <v>11.596</v>
      </c>
      <c r="X29" s="22">
        <f t="shared" si="9"/>
        <v>0</v>
      </c>
      <c r="Y29" s="22">
        <f t="shared" si="9"/>
        <v>0</v>
      </c>
      <c r="Z29" s="86"/>
      <c r="AA29" s="86"/>
      <c r="AB29" s="86"/>
      <c r="AC29" s="87"/>
      <c r="AD29" s="54"/>
      <c r="AE29" s="63"/>
    </row>
    <row r="30" spans="1:31" s="4" customFormat="1" ht="21" customHeight="1" x14ac:dyDescent="0.2">
      <c r="A30" s="78"/>
      <c r="B30" s="104"/>
      <c r="C30" s="77"/>
      <c r="D30" s="103" t="s">
        <v>48</v>
      </c>
      <c r="E30" s="106" t="s">
        <v>30</v>
      </c>
      <c r="F30" s="107"/>
      <c r="G30" s="14"/>
      <c r="H30" s="23"/>
      <c r="I30" s="23"/>
      <c r="J30" s="23"/>
      <c r="K30" s="23"/>
      <c r="L30" s="23"/>
      <c r="M30" s="23"/>
      <c r="N30" s="23"/>
      <c r="O30" s="23"/>
      <c r="P30" s="23"/>
      <c r="Q30" s="23"/>
      <c r="R30" s="23"/>
      <c r="S30" s="23"/>
      <c r="T30" s="23"/>
      <c r="U30" s="23"/>
      <c r="V30" s="23"/>
      <c r="W30" s="23"/>
      <c r="X30" s="23"/>
      <c r="Y30" s="23"/>
      <c r="Z30" s="15"/>
      <c r="AA30" s="16"/>
      <c r="AB30" s="39"/>
      <c r="AC30" s="39"/>
      <c r="AD30" s="48"/>
      <c r="AE30" s="62"/>
    </row>
    <row r="31" spans="1:31" s="4" customFormat="1" ht="27" customHeight="1" x14ac:dyDescent="0.2">
      <c r="A31" s="78"/>
      <c r="B31" s="104"/>
      <c r="C31" s="77"/>
      <c r="D31" s="98"/>
      <c r="E31" s="17" t="s">
        <v>21</v>
      </c>
      <c r="F31" s="25" t="s">
        <v>105</v>
      </c>
      <c r="G31" s="18" t="s">
        <v>12</v>
      </c>
      <c r="H31" s="19">
        <f>I31+J31+K31+L31+M31+N31+O31+P31</f>
        <v>1.7</v>
      </c>
      <c r="I31" s="31"/>
      <c r="J31" s="20"/>
      <c r="K31" s="20">
        <v>1.7</v>
      </c>
      <c r="L31" s="20"/>
      <c r="M31" s="20"/>
      <c r="N31" s="20"/>
      <c r="O31" s="20"/>
      <c r="P31" s="20"/>
      <c r="Q31" s="19">
        <f>R31+S31+T31+U31+V31+W31+X31+Y31</f>
        <v>7.2649999999999997</v>
      </c>
      <c r="R31" s="31"/>
      <c r="S31" s="20"/>
      <c r="T31" s="20">
        <v>7.2649999999999997</v>
      </c>
      <c r="U31" s="20"/>
      <c r="V31" s="20"/>
      <c r="W31" s="20"/>
      <c r="X31" s="20"/>
      <c r="Y31" s="20"/>
      <c r="Z31" s="30" t="s">
        <v>37</v>
      </c>
      <c r="AA31" s="25" t="s">
        <v>108</v>
      </c>
      <c r="AB31" s="18" t="s">
        <v>72</v>
      </c>
      <c r="AC31" s="18">
        <v>6</v>
      </c>
      <c r="AD31" s="18">
        <v>3</v>
      </c>
      <c r="AE31" s="62"/>
    </row>
    <row r="32" spans="1:31" s="4" customFormat="1" ht="56.25" customHeight="1" x14ac:dyDescent="0.2">
      <c r="A32" s="78"/>
      <c r="B32" s="104"/>
      <c r="C32" s="77"/>
      <c r="D32" s="36"/>
      <c r="E32" s="24" t="s">
        <v>40</v>
      </c>
      <c r="F32" s="42" t="s">
        <v>130</v>
      </c>
      <c r="G32" s="18" t="s">
        <v>12</v>
      </c>
      <c r="H32" s="19">
        <f>I32+J32+K32+L32+M32+N32+O32+P32</f>
        <v>1.2</v>
      </c>
      <c r="I32" s="31"/>
      <c r="J32" s="20"/>
      <c r="K32" s="20">
        <v>1.2</v>
      </c>
      <c r="L32" s="20"/>
      <c r="M32" s="20"/>
      <c r="N32" s="20"/>
      <c r="O32" s="20"/>
      <c r="P32" s="20"/>
      <c r="Q32" s="19">
        <f>R32+S32+T32+U32+V32+W32+X32+Y32</f>
        <v>1.2</v>
      </c>
      <c r="R32" s="31"/>
      <c r="S32" s="20"/>
      <c r="T32" s="20">
        <v>1.2</v>
      </c>
      <c r="U32" s="20"/>
      <c r="V32" s="20"/>
      <c r="W32" s="20"/>
      <c r="X32" s="20"/>
      <c r="Y32" s="20"/>
      <c r="Z32" s="30" t="s">
        <v>37</v>
      </c>
      <c r="AA32" s="25" t="s">
        <v>108</v>
      </c>
      <c r="AB32" s="18" t="s">
        <v>72</v>
      </c>
      <c r="AC32" s="18">
        <v>2</v>
      </c>
      <c r="AD32" s="18">
        <v>1</v>
      </c>
      <c r="AE32" s="64" t="s">
        <v>139</v>
      </c>
    </row>
    <row r="33" spans="1:31" s="4" customFormat="1" ht="15" customHeight="1" x14ac:dyDescent="0.2">
      <c r="A33" s="78"/>
      <c r="B33" s="104"/>
      <c r="C33" s="77"/>
      <c r="D33" s="100" t="s">
        <v>26</v>
      </c>
      <c r="E33" s="101"/>
      <c r="F33" s="101"/>
      <c r="G33" s="102"/>
      <c r="H33" s="26">
        <f>H31+H32</f>
        <v>2.9</v>
      </c>
      <c r="I33" s="26">
        <f t="shared" ref="I33:P33" si="10">I31</f>
        <v>0</v>
      </c>
      <c r="J33" s="26">
        <f t="shared" si="10"/>
        <v>0</v>
      </c>
      <c r="K33" s="26">
        <f>K31+K32</f>
        <v>2.9</v>
      </c>
      <c r="L33" s="26">
        <f t="shared" si="10"/>
        <v>0</v>
      </c>
      <c r="M33" s="26">
        <f t="shared" si="10"/>
        <v>0</v>
      </c>
      <c r="N33" s="26">
        <f t="shared" si="10"/>
        <v>0</v>
      </c>
      <c r="O33" s="26">
        <f t="shared" si="10"/>
        <v>0</v>
      </c>
      <c r="P33" s="26">
        <f t="shared" si="10"/>
        <v>0</v>
      </c>
      <c r="Q33" s="22">
        <f>Q31+Q32</f>
        <v>8.4649999999999999</v>
      </c>
      <c r="R33" s="22">
        <f t="shared" ref="R33:Y33" si="11">R31+R32</f>
        <v>0</v>
      </c>
      <c r="S33" s="22">
        <f t="shared" si="11"/>
        <v>0</v>
      </c>
      <c r="T33" s="22">
        <f t="shared" si="11"/>
        <v>8.4649999999999999</v>
      </c>
      <c r="U33" s="22">
        <f t="shared" si="11"/>
        <v>0</v>
      </c>
      <c r="V33" s="22">
        <f t="shared" si="11"/>
        <v>0</v>
      </c>
      <c r="W33" s="22">
        <f t="shared" si="11"/>
        <v>0</v>
      </c>
      <c r="X33" s="22">
        <f t="shared" si="11"/>
        <v>0</v>
      </c>
      <c r="Y33" s="22">
        <f t="shared" si="11"/>
        <v>0</v>
      </c>
      <c r="Z33" s="86"/>
      <c r="AA33" s="86"/>
      <c r="AB33" s="86"/>
      <c r="AC33" s="87"/>
      <c r="AD33" s="54"/>
      <c r="AE33" s="63"/>
    </row>
    <row r="34" spans="1:31" s="4" customFormat="1" ht="15" customHeight="1" x14ac:dyDescent="0.2">
      <c r="A34" s="78"/>
      <c r="B34" s="104"/>
      <c r="C34" s="77"/>
      <c r="D34" s="103" t="s">
        <v>49</v>
      </c>
      <c r="E34" s="108" t="s">
        <v>32</v>
      </c>
      <c r="F34" s="109"/>
      <c r="G34" s="14"/>
      <c r="H34" s="23"/>
      <c r="I34" s="23"/>
      <c r="J34" s="23"/>
      <c r="K34" s="23"/>
      <c r="L34" s="23"/>
      <c r="M34" s="23"/>
      <c r="N34" s="23"/>
      <c r="O34" s="23"/>
      <c r="P34" s="23"/>
      <c r="Q34" s="23"/>
      <c r="R34" s="23"/>
      <c r="S34" s="23"/>
      <c r="T34" s="23"/>
      <c r="U34" s="23"/>
      <c r="V34" s="23"/>
      <c r="W34" s="23"/>
      <c r="X34" s="23"/>
      <c r="Y34" s="23"/>
      <c r="Z34" s="15"/>
      <c r="AA34" s="16"/>
      <c r="AB34" s="39"/>
      <c r="AC34" s="39"/>
      <c r="AD34" s="48"/>
      <c r="AE34" s="62"/>
    </row>
    <row r="35" spans="1:31" s="4" customFormat="1" ht="41.25" customHeight="1" x14ac:dyDescent="0.2">
      <c r="A35" s="78"/>
      <c r="B35" s="104"/>
      <c r="C35" s="77"/>
      <c r="D35" s="98"/>
      <c r="E35" s="17" t="s">
        <v>21</v>
      </c>
      <c r="F35" s="25" t="s">
        <v>65</v>
      </c>
      <c r="G35" s="18" t="s">
        <v>12</v>
      </c>
      <c r="H35" s="19">
        <f>I35+J35+K35+L35+M35+N35+O35+P35</f>
        <v>0.26</v>
      </c>
      <c r="I35" s="31"/>
      <c r="J35" s="20"/>
      <c r="K35" s="20">
        <v>0.26</v>
      </c>
      <c r="L35" s="20"/>
      <c r="M35" s="20"/>
      <c r="N35" s="20"/>
      <c r="O35" s="20"/>
      <c r="P35" s="20"/>
      <c r="Q35" s="19">
        <f>R35+S35+T35+U35+V35+W35+X35+Y35</f>
        <v>0.26</v>
      </c>
      <c r="R35" s="31"/>
      <c r="S35" s="20"/>
      <c r="T35" s="20">
        <v>0.26</v>
      </c>
      <c r="U35" s="20"/>
      <c r="V35" s="20"/>
      <c r="W35" s="20"/>
      <c r="X35" s="20"/>
      <c r="Y35" s="20"/>
      <c r="Z35" s="30" t="s">
        <v>37</v>
      </c>
      <c r="AA35" s="25" t="s">
        <v>33</v>
      </c>
      <c r="AB35" s="18" t="s">
        <v>72</v>
      </c>
      <c r="AC35" s="41">
        <v>275</v>
      </c>
      <c r="AD35" s="18">
        <v>275</v>
      </c>
      <c r="AE35" s="64"/>
    </row>
    <row r="36" spans="1:31" s="4" customFormat="1" ht="15" customHeight="1" x14ac:dyDescent="0.2">
      <c r="A36" s="78"/>
      <c r="B36" s="104"/>
      <c r="C36" s="77"/>
      <c r="D36" s="100" t="s">
        <v>26</v>
      </c>
      <c r="E36" s="101"/>
      <c r="F36" s="101"/>
      <c r="G36" s="102"/>
      <c r="H36" s="26">
        <f>H35</f>
        <v>0.26</v>
      </c>
      <c r="I36" s="26">
        <f t="shared" ref="I36:P36" si="12">I35</f>
        <v>0</v>
      </c>
      <c r="J36" s="26">
        <f t="shared" si="12"/>
        <v>0</v>
      </c>
      <c r="K36" s="26">
        <f t="shared" si="12"/>
        <v>0.26</v>
      </c>
      <c r="L36" s="26">
        <f t="shared" si="12"/>
        <v>0</v>
      </c>
      <c r="M36" s="26">
        <f t="shared" si="12"/>
        <v>0</v>
      </c>
      <c r="N36" s="26">
        <f t="shared" si="12"/>
        <v>0</v>
      </c>
      <c r="O36" s="26">
        <f t="shared" si="12"/>
        <v>0</v>
      </c>
      <c r="P36" s="26">
        <f t="shared" si="12"/>
        <v>0</v>
      </c>
      <c r="Q36" s="22">
        <f>Q34+Q35</f>
        <v>0.26</v>
      </c>
      <c r="R36" s="22">
        <f t="shared" ref="R36:Y36" si="13">R34+R35</f>
        <v>0</v>
      </c>
      <c r="S36" s="22">
        <f t="shared" si="13"/>
        <v>0</v>
      </c>
      <c r="T36" s="22">
        <f t="shared" si="13"/>
        <v>0.26</v>
      </c>
      <c r="U36" s="22">
        <f t="shared" si="13"/>
        <v>0</v>
      </c>
      <c r="V36" s="22">
        <f t="shared" si="13"/>
        <v>0</v>
      </c>
      <c r="W36" s="22">
        <f t="shared" si="13"/>
        <v>0</v>
      </c>
      <c r="X36" s="22">
        <f t="shared" si="13"/>
        <v>0</v>
      </c>
      <c r="Y36" s="22">
        <f t="shared" si="13"/>
        <v>0</v>
      </c>
      <c r="Z36" s="86"/>
      <c r="AA36" s="86"/>
      <c r="AB36" s="86"/>
      <c r="AC36" s="87"/>
      <c r="AD36" s="55"/>
      <c r="AE36" s="63"/>
    </row>
    <row r="37" spans="1:31" s="4" customFormat="1" ht="15" customHeight="1" x14ac:dyDescent="0.2">
      <c r="A37" s="78"/>
      <c r="B37" s="104"/>
      <c r="C37" s="77"/>
      <c r="D37" s="103" t="s">
        <v>50</v>
      </c>
      <c r="E37" s="108" t="s">
        <v>62</v>
      </c>
      <c r="F37" s="109"/>
      <c r="G37" s="14"/>
      <c r="H37" s="23"/>
      <c r="I37" s="23"/>
      <c r="J37" s="23"/>
      <c r="K37" s="23"/>
      <c r="L37" s="23"/>
      <c r="M37" s="23"/>
      <c r="N37" s="23"/>
      <c r="O37" s="23"/>
      <c r="P37" s="23"/>
      <c r="Q37" s="23"/>
      <c r="R37" s="23"/>
      <c r="S37" s="23"/>
      <c r="T37" s="23"/>
      <c r="U37" s="23"/>
      <c r="V37" s="23"/>
      <c r="W37" s="23"/>
      <c r="X37" s="23"/>
      <c r="Y37" s="23"/>
      <c r="Z37" s="15"/>
      <c r="AA37" s="16"/>
      <c r="AB37" s="39"/>
      <c r="AC37" s="39"/>
      <c r="AD37" s="18"/>
      <c r="AE37" s="62"/>
    </row>
    <row r="38" spans="1:31" s="4" customFormat="1" ht="39" customHeight="1" x14ac:dyDescent="0.2">
      <c r="A38" s="78"/>
      <c r="B38" s="104"/>
      <c r="C38" s="77"/>
      <c r="D38" s="98"/>
      <c r="E38" s="17" t="s">
        <v>21</v>
      </c>
      <c r="F38" s="25" t="s">
        <v>92</v>
      </c>
      <c r="G38" s="18" t="s">
        <v>10</v>
      </c>
      <c r="H38" s="19">
        <f>I38+J38+K38+L38+M38+N38+O38+P38</f>
        <v>5.62</v>
      </c>
      <c r="I38" s="20">
        <v>5.62</v>
      </c>
      <c r="J38" s="20"/>
      <c r="K38" s="20"/>
      <c r="L38" s="20"/>
      <c r="M38" s="20"/>
      <c r="N38" s="20"/>
      <c r="O38" s="20"/>
      <c r="P38" s="20"/>
      <c r="Q38" s="19">
        <f>R38+S38+T38+U38+V38+W38+X38+Y38</f>
        <v>5.62</v>
      </c>
      <c r="R38" s="20">
        <v>5.62</v>
      </c>
      <c r="S38" s="20"/>
      <c r="T38" s="20"/>
      <c r="U38" s="20"/>
      <c r="V38" s="20"/>
      <c r="W38" s="20"/>
      <c r="X38" s="20"/>
      <c r="Y38" s="20"/>
      <c r="Z38" s="30" t="s">
        <v>37</v>
      </c>
      <c r="AA38" s="25" t="s">
        <v>90</v>
      </c>
      <c r="AB38" s="18" t="s">
        <v>72</v>
      </c>
      <c r="AC38" s="18">
        <v>7</v>
      </c>
      <c r="AD38" s="18">
        <v>7</v>
      </c>
      <c r="AE38" s="64"/>
    </row>
    <row r="39" spans="1:31" s="4" customFormat="1" ht="25.5" customHeight="1" x14ac:dyDescent="0.2">
      <c r="A39" s="78"/>
      <c r="B39" s="104"/>
      <c r="C39" s="77"/>
      <c r="D39" s="98"/>
      <c r="E39" s="17" t="s">
        <v>40</v>
      </c>
      <c r="F39" s="25" t="s">
        <v>67</v>
      </c>
      <c r="G39" s="18" t="s">
        <v>11</v>
      </c>
      <c r="H39" s="19">
        <f>I39+J39+K39+L39+M39+N39+O39+P39</f>
        <v>0.45</v>
      </c>
      <c r="I39" s="31"/>
      <c r="J39" s="20">
        <v>0.45</v>
      </c>
      <c r="K39" s="20"/>
      <c r="L39" s="20"/>
      <c r="M39" s="20"/>
      <c r="N39" s="20"/>
      <c r="O39" s="20"/>
      <c r="P39" s="20"/>
      <c r="Q39" s="19">
        <f>R39+S39+T39+U39+V39+W39+X39+Y39</f>
        <v>0.40899999999999997</v>
      </c>
      <c r="R39" s="31"/>
      <c r="S39" s="20">
        <v>0.40899999999999997</v>
      </c>
      <c r="T39" s="20"/>
      <c r="U39" s="20"/>
      <c r="V39" s="20"/>
      <c r="W39" s="20"/>
      <c r="X39" s="20"/>
      <c r="Y39" s="20"/>
      <c r="Z39" s="30" t="s">
        <v>37</v>
      </c>
      <c r="AA39" s="25" t="s">
        <v>138</v>
      </c>
      <c r="AB39" s="18" t="s">
        <v>72</v>
      </c>
      <c r="AC39" s="18">
        <v>2</v>
      </c>
      <c r="AD39" s="18">
        <v>2</v>
      </c>
      <c r="AE39" s="62"/>
    </row>
    <row r="40" spans="1:31" s="4" customFormat="1" ht="15" customHeight="1" x14ac:dyDescent="0.2">
      <c r="A40" s="78"/>
      <c r="B40" s="104"/>
      <c r="C40" s="77"/>
      <c r="D40" s="100" t="s">
        <v>26</v>
      </c>
      <c r="E40" s="101"/>
      <c r="F40" s="101"/>
      <c r="G40" s="102"/>
      <c r="H40" s="26">
        <f>H38+H39</f>
        <v>6.07</v>
      </c>
      <c r="I40" s="26">
        <f t="shared" ref="I40:P40" si="14">I38+I39</f>
        <v>5.62</v>
      </c>
      <c r="J40" s="26">
        <f t="shared" si="14"/>
        <v>0.45</v>
      </c>
      <c r="K40" s="26">
        <f t="shared" si="14"/>
        <v>0</v>
      </c>
      <c r="L40" s="26">
        <f t="shared" si="14"/>
        <v>0</v>
      </c>
      <c r="M40" s="26">
        <f t="shared" si="14"/>
        <v>0</v>
      </c>
      <c r="N40" s="26">
        <f t="shared" si="14"/>
        <v>0</v>
      </c>
      <c r="O40" s="26">
        <f t="shared" si="14"/>
        <v>0</v>
      </c>
      <c r="P40" s="26">
        <f t="shared" si="14"/>
        <v>0</v>
      </c>
      <c r="Q40" s="22">
        <f>Q38+Q39</f>
        <v>6.0289999999999999</v>
      </c>
      <c r="R40" s="22">
        <f t="shared" ref="R40:Y40" si="15">R38+R39</f>
        <v>5.62</v>
      </c>
      <c r="S40" s="22">
        <f t="shared" si="15"/>
        <v>0.40899999999999997</v>
      </c>
      <c r="T40" s="22">
        <f t="shared" si="15"/>
        <v>0</v>
      </c>
      <c r="U40" s="22">
        <f t="shared" si="15"/>
        <v>0</v>
      </c>
      <c r="V40" s="22">
        <f t="shared" si="15"/>
        <v>0</v>
      </c>
      <c r="W40" s="22">
        <f t="shared" si="15"/>
        <v>0</v>
      </c>
      <c r="X40" s="22">
        <f t="shared" si="15"/>
        <v>0</v>
      </c>
      <c r="Y40" s="22">
        <f t="shared" si="15"/>
        <v>0</v>
      </c>
      <c r="Z40" s="86"/>
      <c r="AA40" s="86"/>
      <c r="AB40" s="86"/>
      <c r="AC40" s="87"/>
      <c r="AD40" s="55"/>
      <c r="AE40" s="63"/>
    </row>
    <row r="41" spans="1:31" s="4" customFormat="1" ht="30" customHeight="1" x14ac:dyDescent="0.2">
      <c r="A41" s="78"/>
      <c r="B41" s="104"/>
      <c r="C41" s="77"/>
      <c r="D41" s="98" t="s">
        <v>58</v>
      </c>
      <c r="E41" s="35"/>
      <c r="F41" s="16" t="s">
        <v>51</v>
      </c>
      <c r="G41" s="18"/>
      <c r="H41" s="19"/>
      <c r="I41" s="20"/>
      <c r="J41" s="20"/>
      <c r="K41" s="31"/>
      <c r="L41" s="20"/>
      <c r="M41" s="20"/>
      <c r="N41" s="20"/>
      <c r="O41" s="20"/>
      <c r="P41" s="20"/>
      <c r="Q41" s="20"/>
      <c r="R41" s="20"/>
      <c r="S41" s="20"/>
      <c r="T41" s="20"/>
      <c r="U41" s="20"/>
      <c r="V41" s="20"/>
      <c r="W41" s="20"/>
      <c r="X41" s="20"/>
      <c r="Y41" s="20"/>
      <c r="Z41" s="30"/>
      <c r="AA41" s="25"/>
      <c r="AB41" s="18"/>
      <c r="AC41" s="18"/>
      <c r="AD41" s="18"/>
      <c r="AE41" s="62"/>
    </row>
    <row r="42" spans="1:31" s="4" customFormat="1" ht="65.25" customHeight="1" x14ac:dyDescent="0.2">
      <c r="A42" s="78"/>
      <c r="B42" s="104"/>
      <c r="C42" s="77"/>
      <c r="D42" s="98"/>
      <c r="E42" s="17" t="s">
        <v>21</v>
      </c>
      <c r="F42" s="25" t="s">
        <v>73</v>
      </c>
      <c r="G42" s="18" t="s">
        <v>10</v>
      </c>
      <c r="H42" s="19">
        <f>I42+J42+K42+L42+M42+N42+O42+P42</f>
        <v>69.665999999999997</v>
      </c>
      <c r="I42" s="20">
        <v>69.665999999999997</v>
      </c>
      <c r="J42" s="20"/>
      <c r="K42" s="20"/>
      <c r="L42" s="20"/>
      <c r="M42" s="20"/>
      <c r="N42" s="20"/>
      <c r="O42" s="20"/>
      <c r="P42" s="20"/>
      <c r="Q42" s="19">
        <f t="shared" ref="Q42:Q56" si="16">R42+S42+T42+U42+V42+W42+X42+Y42</f>
        <v>69.632999999999996</v>
      </c>
      <c r="R42" s="20">
        <v>69.632999999999996</v>
      </c>
      <c r="S42" s="20"/>
      <c r="T42" s="20"/>
      <c r="U42" s="20"/>
      <c r="V42" s="20"/>
      <c r="W42" s="20"/>
      <c r="X42" s="20"/>
      <c r="Y42" s="20"/>
      <c r="Z42" s="30" t="s">
        <v>37</v>
      </c>
      <c r="AA42" s="25" t="s">
        <v>52</v>
      </c>
      <c r="AB42" s="18" t="s">
        <v>72</v>
      </c>
      <c r="AC42" s="18">
        <v>280</v>
      </c>
      <c r="AD42" s="18">
        <v>253</v>
      </c>
      <c r="AE42" s="64" t="s">
        <v>141</v>
      </c>
    </row>
    <row r="43" spans="1:31" s="4" customFormat="1" ht="37.9" customHeight="1" x14ac:dyDescent="0.2">
      <c r="A43" s="78"/>
      <c r="B43" s="104"/>
      <c r="C43" s="77"/>
      <c r="D43" s="98"/>
      <c r="E43" s="17" t="s">
        <v>40</v>
      </c>
      <c r="F43" s="25" t="s">
        <v>79</v>
      </c>
      <c r="G43" s="18" t="s">
        <v>10</v>
      </c>
      <c r="H43" s="19">
        <f>I43+J43+K43+L43+M43+N43+O43+P43</f>
        <v>3</v>
      </c>
      <c r="I43" s="21">
        <v>3</v>
      </c>
      <c r="J43" s="21"/>
      <c r="K43" s="21"/>
      <c r="L43" s="21"/>
      <c r="M43" s="21"/>
      <c r="N43" s="21"/>
      <c r="O43" s="21"/>
      <c r="P43" s="21"/>
      <c r="Q43" s="19">
        <f t="shared" si="16"/>
        <v>3</v>
      </c>
      <c r="R43" s="21">
        <v>3</v>
      </c>
      <c r="S43" s="21"/>
      <c r="T43" s="21"/>
      <c r="U43" s="21"/>
      <c r="V43" s="21"/>
      <c r="W43" s="21"/>
      <c r="X43" s="21"/>
      <c r="Y43" s="21"/>
      <c r="Z43" s="30" t="s">
        <v>37</v>
      </c>
      <c r="AA43" s="25" t="s">
        <v>136</v>
      </c>
      <c r="AB43" s="18" t="s">
        <v>72</v>
      </c>
      <c r="AC43" s="18">
        <v>180</v>
      </c>
      <c r="AD43" s="18">
        <v>170</v>
      </c>
      <c r="AE43" s="64" t="s">
        <v>141</v>
      </c>
    </row>
    <row r="44" spans="1:31" s="4" customFormat="1" ht="38.450000000000003" customHeight="1" x14ac:dyDescent="0.2">
      <c r="A44" s="78"/>
      <c r="B44" s="104"/>
      <c r="C44" s="77"/>
      <c r="D44" s="98"/>
      <c r="E44" s="17" t="s">
        <v>54</v>
      </c>
      <c r="F44" s="25" t="s">
        <v>78</v>
      </c>
      <c r="G44" s="18" t="s">
        <v>10</v>
      </c>
      <c r="H44" s="19">
        <f>I44+J44+K44+L44+M44+N44+O44+P44</f>
        <v>4.9000000000000004</v>
      </c>
      <c r="I44" s="21">
        <v>4.9000000000000004</v>
      </c>
      <c r="J44" s="21"/>
      <c r="K44" s="21"/>
      <c r="L44" s="21"/>
      <c r="M44" s="21"/>
      <c r="N44" s="21"/>
      <c r="O44" s="21"/>
      <c r="P44" s="21"/>
      <c r="Q44" s="19">
        <f t="shared" si="16"/>
        <v>4.9000000000000004</v>
      </c>
      <c r="R44" s="21">
        <v>4.9000000000000004</v>
      </c>
      <c r="S44" s="21"/>
      <c r="T44" s="21"/>
      <c r="U44" s="21"/>
      <c r="V44" s="21"/>
      <c r="W44" s="21"/>
      <c r="X44" s="21"/>
      <c r="Y44" s="21"/>
      <c r="Z44" s="30" t="s">
        <v>37</v>
      </c>
      <c r="AA44" s="25" t="s">
        <v>93</v>
      </c>
      <c r="AB44" s="18" t="s">
        <v>72</v>
      </c>
      <c r="AC44" s="18">
        <v>186</v>
      </c>
      <c r="AD44" s="18">
        <v>150</v>
      </c>
      <c r="AE44" s="64" t="s">
        <v>141</v>
      </c>
    </row>
    <row r="45" spans="1:31" s="4" customFormat="1" ht="31.9" customHeight="1" x14ac:dyDescent="0.2">
      <c r="A45" s="78"/>
      <c r="B45" s="104"/>
      <c r="C45" s="77"/>
      <c r="D45" s="98"/>
      <c r="E45" s="17" t="s">
        <v>75</v>
      </c>
      <c r="F45" s="25" t="s">
        <v>74</v>
      </c>
      <c r="G45" s="18" t="s">
        <v>10</v>
      </c>
      <c r="H45" s="19">
        <f>I45+J45+K45+L45+M45+N45+O45+P45</f>
        <v>4</v>
      </c>
      <c r="I45" s="21">
        <v>4</v>
      </c>
      <c r="J45" s="21"/>
      <c r="K45" s="21"/>
      <c r="L45" s="21"/>
      <c r="M45" s="21"/>
      <c r="N45" s="21"/>
      <c r="O45" s="21"/>
      <c r="P45" s="21"/>
      <c r="Q45" s="19">
        <f t="shared" si="16"/>
        <v>4</v>
      </c>
      <c r="R45" s="21">
        <v>4</v>
      </c>
      <c r="S45" s="21"/>
      <c r="T45" s="21"/>
      <c r="U45" s="21"/>
      <c r="V45" s="21"/>
      <c r="W45" s="21"/>
      <c r="X45" s="21"/>
      <c r="Y45" s="21"/>
      <c r="Z45" s="30" t="s">
        <v>37</v>
      </c>
      <c r="AA45" s="25" t="s">
        <v>137</v>
      </c>
      <c r="AB45" s="18" t="s">
        <v>72</v>
      </c>
      <c r="AC45" s="18">
        <v>1</v>
      </c>
      <c r="AD45" s="18">
        <v>1</v>
      </c>
      <c r="AE45" s="62"/>
    </row>
    <row r="46" spans="1:31" s="4" customFormat="1" ht="54" customHeight="1" x14ac:dyDescent="0.2">
      <c r="A46" s="78"/>
      <c r="B46" s="104"/>
      <c r="C46" s="77"/>
      <c r="D46" s="99"/>
      <c r="E46" s="17" t="s">
        <v>77</v>
      </c>
      <c r="F46" s="25" t="s">
        <v>80</v>
      </c>
      <c r="G46" s="18" t="s">
        <v>11</v>
      </c>
      <c r="H46" s="19">
        <f>I46+J46+K46+L46+M46+N46+O46+P46</f>
        <v>9.9</v>
      </c>
      <c r="I46" s="21"/>
      <c r="J46" s="21">
        <v>9.9</v>
      </c>
      <c r="K46" s="21"/>
      <c r="L46" s="21"/>
      <c r="M46" s="21"/>
      <c r="N46" s="21"/>
      <c r="O46" s="21"/>
      <c r="P46" s="21"/>
      <c r="Q46" s="19">
        <f t="shared" si="16"/>
        <v>7.2610000000000001</v>
      </c>
      <c r="R46" s="21"/>
      <c r="S46" s="21">
        <v>7.2610000000000001</v>
      </c>
      <c r="T46" s="21"/>
      <c r="U46" s="21"/>
      <c r="V46" s="21"/>
      <c r="W46" s="21"/>
      <c r="X46" s="21"/>
      <c r="Y46" s="21"/>
      <c r="Z46" s="30" t="s">
        <v>37</v>
      </c>
      <c r="AA46" s="25" t="s">
        <v>52</v>
      </c>
      <c r="AB46" s="18" t="s">
        <v>28</v>
      </c>
      <c r="AC46" s="18">
        <v>200</v>
      </c>
      <c r="AD46" s="18">
        <v>180</v>
      </c>
      <c r="AE46" s="64" t="s">
        <v>142</v>
      </c>
    </row>
    <row r="47" spans="1:31" s="4" customFormat="1" ht="15" customHeight="1" x14ac:dyDescent="0.2">
      <c r="A47" s="78"/>
      <c r="B47" s="104"/>
      <c r="C47" s="77"/>
      <c r="D47" s="100" t="s">
        <v>26</v>
      </c>
      <c r="E47" s="101"/>
      <c r="F47" s="101"/>
      <c r="G47" s="102"/>
      <c r="H47" s="26">
        <f>H41+H42+H43+H44+H45+H46</f>
        <v>91.466000000000008</v>
      </c>
      <c r="I47" s="26">
        <f t="shared" ref="I47:P47" si="17">I41+I42+I43+I44+I45+I46</f>
        <v>81.566000000000003</v>
      </c>
      <c r="J47" s="26">
        <f t="shared" si="17"/>
        <v>9.9</v>
      </c>
      <c r="K47" s="26">
        <f t="shared" si="17"/>
        <v>0</v>
      </c>
      <c r="L47" s="26">
        <f t="shared" si="17"/>
        <v>0</v>
      </c>
      <c r="M47" s="26">
        <f t="shared" si="17"/>
        <v>0</v>
      </c>
      <c r="N47" s="26">
        <f t="shared" si="17"/>
        <v>0</v>
      </c>
      <c r="O47" s="26">
        <f t="shared" si="17"/>
        <v>0</v>
      </c>
      <c r="P47" s="26">
        <f t="shared" si="17"/>
        <v>0</v>
      </c>
      <c r="Q47" s="26">
        <f>Q41+Q42+Q43+Q44+Q45+Q46</f>
        <v>88.793999999999997</v>
      </c>
      <c r="R47" s="26">
        <f t="shared" ref="R47:Y47" si="18">R41+R42+R43+R44+R45+R46</f>
        <v>81.533000000000001</v>
      </c>
      <c r="S47" s="26">
        <f t="shared" si="18"/>
        <v>7.2610000000000001</v>
      </c>
      <c r="T47" s="26">
        <f t="shared" si="18"/>
        <v>0</v>
      </c>
      <c r="U47" s="26">
        <f t="shared" si="18"/>
        <v>0</v>
      </c>
      <c r="V47" s="26">
        <f t="shared" si="18"/>
        <v>0</v>
      </c>
      <c r="W47" s="26">
        <f t="shared" si="18"/>
        <v>0</v>
      </c>
      <c r="X47" s="26">
        <f t="shared" si="18"/>
        <v>0</v>
      </c>
      <c r="Y47" s="26">
        <f t="shared" si="18"/>
        <v>0</v>
      </c>
      <c r="Z47" s="86"/>
      <c r="AA47" s="86"/>
      <c r="AB47" s="86"/>
      <c r="AC47" s="87"/>
      <c r="AD47" s="54"/>
      <c r="AE47" s="63"/>
    </row>
    <row r="48" spans="1:31" s="4" customFormat="1" ht="15" customHeight="1" x14ac:dyDescent="0.2">
      <c r="A48" s="78"/>
      <c r="B48" s="104"/>
      <c r="C48" s="77"/>
      <c r="D48" s="103" t="s">
        <v>59</v>
      </c>
      <c r="E48" s="108" t="s">
        <v>53</v>
      </c>
      <c r="F48" s="109"/>
      <c r="G48" s="14"/>
      <c r="H48" s="23"/>
      <c r="I48" s="23"/>
      <c r="J48" s="23"/>
      <c r="K48" s="23"/>
      <c r="L48" s="23"/>
      <c r="M48" s="23"/>
      <c r="N48" s="23"/>
      <c r="O48" s="23"/>
      <c r="P48" s="23"/>
      <c r="Q48" s="23"/>
      <c r="R48" s="23"/>
      <c r="S48" s="23"/>
      <c r="T48" s="23"/>
      <c r="U48" s="23"/>
      <c r="V48" s="23"/>
      <c r="W48" s="23"/>
      <c r="X48" s="23"/>
      <c r="Y48" s="23"/>
      <c r="Z48" s="15"/>
      <c r="AA48" s="16"/>
      <c r="AB48" s="39"/>
      <c r="AC48" s="39"/>
      <c r="AD48" s="48"/>
      <c r="AE48" s="62"/>
    </row>
    <row r="49" spans="1:32" s="4" customFormat="1" ht="12.75" customHeight="1" x14ac:dyDescent="0.2">
      <c r="A49" s="78"/>
      <c r="B49" s="104"/>
      <c r="C49" s="77"/>
      <c r="D49" s="98"/>
      <c r="E49" s="17" t="s">
        <v>21</v>
      </c>
      <c r="F49" s="25" t="s">
        <v>57</v>
      </c>
      <c r="G49" s="18" t="s">
        <v>10</v>
      </c>
      <c r="H49" s="19">
        <f t="shared" ref="H49:H55" si="19">I49+J49+K49+L49+M49+N49+O49+P49</f>
        <v>28.5</v>
      </c>
      <c r="I49" s="20">
        <v>28.5</v>
      </c>
      <c r="J49" s="20"/>
      <c r="K49" s="31"/>
      <c r="L49" s="20"/>
      <c r="M49" s="20"/>
      <c r="N49" s="20"/>
      <c r="O49" s="20"/>
      <c r="P49" s="20"/>
      <c r="Q49" s="19">
        <f t="shared" si="16"/>
        <v>34.299999999999997</v>
      </c>
      <c r="R49" s="20">
        <v>34.299999999999997</v>
      </c>
      <c r="S49" s="20"/>
      <c r="T49" s="20"/>
      <c r="U49" s="20"/>
      <c r="V49" s="20"/>
      <c r="W49" s="20"/>
      <c r="X49" s="20"/>
      <c r="Y49" s="20"/>
      <c r="Z49" s="30" t="s">
        <v>37</v>
      </c>
      <c r="AA49" s="25" t="s">
        <v>106</v>
      </c>
      <c r="AB49" s="18" t="s">
        <v>72</v>
      </c>
      <c r="AC49" s="18">
        <v>18</v>
      </c>
      <c r="AD49" s="18">
        <v>18</v>
      </c>
      <c r="AE49" s="62"/>
    </row>
    <row r="50" spans="1:32" s="4" customFormat="1" ht="12" customHeight="1" x14ac:dyDescent="0.2">
      <c r="A50" s="78"/>
      <c r="B50" s="104"/>
      <c r="C50" s="77"/>
      <c r="D50" s="98"/>
      <c r="E50" s="17" t="s">
        <v>40</v>
      </c>
      <c r="F50" s="25" t="s">
        <v>55</v>
      </c>
      <c r="G50" s="18" t="s">
        <v>10</v>
      </c>
      <c r="H50" s="19">
        <f t="shared" si="19"/>
        <v>13.3</v>
      </c>
      <c r="I50" s="20">
        <v>13.3</v>
      </c>
      <c r="J50" s="20"/>
      <c r="K50" s="31"/>
      <c r="L50" s="20"/>
      <c r="M50" s="20"/>
      <c r="N50" s="20"/>
      <c r="O50" s="20"/>
      <c r="P50" s="20"/>
      <c r="Q50" s="19">
        <f t="shared" si="16"/>
        <v>13.3</v>
      </c>
      <c r="R50" s="20">
        <v>13.3</v>
      </c>
      <c r="S50" s="20"/>
      <c r="T50" s="20"/>
      <c r="U50" s="20"/>
      <c r="V50" s="20"/>
      <c r="W50" s="20"/>
      <c r="X50" s="20"/>
      <c r="Y50" s="20"/>
      <c r="Z50" s="30" t="s">
        <v>37</v>
      </c>
      <c r="AA50" s="25" t="s">
        <v>94</v>
      </c>
      <c r="AB50" s="18" t="s">
        <v>72</v>
      </c>
      <c r="AC50" s="18">
        <v>278</v>
      </c>
      <c r="AD50" s="18">
        <v>278</v>
      </c>
      <c r="AE50" s="65"/>
    </row>
    <row r="51" spans="1:32" s="4" customFormat="1" ht="15" customHeight="1" x14ac:dyDescent="0.2">
      <c r="A51" s="78"/>
      <c r="B51" s="104"/>
      <c r="C51" s="77"/>
      <c r="D51" s="98"/>
      <c r="E51" s="17" t="s">
        <v>54</v>
      </c>
      <c r="F51" s="25" t="s">
        <v>56</v>
      </c>
      <c r="G51" s="18" t="s">
        <v>10</v>
      </c>
      <c r="H51" s="19">
        <f t="shared" si="19"/>
        <v>5</v>
      </c>
      <c r="I51" s="20">
        <v>5</v>
      </c>
      <c r="J51" s="20"/>
      <c r="K51" s="31"/>
      <c r="L51" s="20"/>
      <c r="M51" s="20"/>
      <c r="N51" s="20"/>
      <c r="O51" s="20"/>
      <c r="P51" s="20"/>
      <c r="Q51" s="19">
        <f t="shared" si="16"/>
        <v>3</v>
      </c>
      <c r="R51" s="20">
        <v>3</v>
      </c>
      <c r="S51" s="20"/>
      <c r="T51" s="20"/>
      <c r="U51" s="20"/>
      <c r="V51" s="20"/>
      <c r="W51" s="20"/>
      <c r="X51" s="20"/>
      <c r="Y51" s="20"/>
      <c r="Z51" s="30" t="s">
        <v>37</v>
      </c>
      <c r="AA51" s="25" t="s">
        <v>128</v>
      </c>
      <c r="AB51" s="18" t="s">
        <v>66</v>
      </c>
      <c r="AC51" s="18">
        <v>200</v>
      </c>
      <c r="AD51" s="18">
        <v>200</v>
      </c>
      <c r="AE51" s="62"/>
    </row>
    <row r="52" spans="1:32" s="4" customFormat="1" ht="14.25" customHeight="1" x14ac:dyDescent="0.2">
      <c r="A52" s="78"/>
      <c r="B52" s="104"/>
      <c r="C52" s="77"/>
      <c r="D52" s="36"/>
      <c r="E52" s="17" t="s">
        <v>77</v>
      </c>
      <c r="F52" s="42" t="s">
        <v>83</v>
      </c>
      <c r="G52" s="18" t="s">
        <v>10</v>
      </c>
      <c r="H52" s="19">
        <f t="shared" si="19"/>
        <v>3.5</v>
      </c>
      <c r="I52" s="20">
        <v>3.5</v>
      </c>
      <c r="J52" s="20"/>
      <c r="K52" s="31"/>
      <c r="L52" s="20"/>
      <c r="M52" s="20"/>
      <c r="N52" s="20"/>
      <c r="O52" s="20"/>
      <c r="P52" s="20"/>
      <c r="Q52" s="19">
        <f t="shared" si="16"/>
        <v>1.8</v>
      </c>
      <c r="R52" s="20">
        <v>1.8</v>
      </c>
      <c r="S52" s="20"/>
      <c r="T52" s="20"/>
      <c r="U52" s="20"/>
      <c r="V52" s="20"/>
      <c r="W52" s="20"/>
      <c r="X52" s="20"/>
      <c r="Y52" s="20"/>
      <c r="Z52" s="30" t="s">
        <v>37</v>
      </c>
      <c r="AA52" s="25" t="s">
        <v>95</v>
      </c>
      <c r="AB52" s="18" t="s">
        <v>72</v>
      </c>
      <c r="AC52" s="18">
        <v>10</v>
      </c>
      <c r="AD52" s="18">
        <v>10</v>
      </c>
      <c r="AE52" s="62"/>
    </row>
    <row r="53" spans="1:32" s="4" customFormat="1" ht="14.25" customHeight="1" x14ac:dyDescent="0.2">
      <c r="A53" s="78"/>
      <c r="B53" s="104"/>
      <c r="C53" s="77"/>
      <c r="D53" s="36"/>
      <c r="E53" s="17" t="s">
        <v>81</v>
      </c>
      <c r="F53" s="42" t="s">
        <v>84</v>
      </c>
      <c r="G53" s="18" t="s">
        <v>10</v>
      </c>
      <c r="H53" s="19">
        <f t="shared" si="19"/>
        <v>1.5</v>
      </c>
      <c r="I53" s="20">
        <v>1.5</v>
      </c>
      <c r="J53" s="20"/>
      <c r="K53" s="31"/>
      <c r="L53" s="20"/>
      <c r="M53" s="20"/>
      <c r="N53" s="20"/>
      <c r="O53" s="20"/>
      <c r="P53" s="20"/>
      <c r="Q53" s="19">
        <f t="shared" si="16"/>
        <v>1.5</v>
      </c>
      <c r="R53" s="20">
        <v>1.5</v>
      </c>
      <c r="S53" s="20"/>
      <c r="T53" s="20"/>
      <c r="U53" s="20"/>
      <c r="V53" s="20"/>
      <c r="W53" s="20"/>
      <c r="X53" s="20"/>
      <c r="Y53" s="20"/>
      <c r="Z53" s="30" t="s">
        <v>37</v>
      </c>
      <c r="AA53" s="25" t="s">
        <v>143</v>
      </c>
      <c r="AB53" s="18"/>
      <c r="AC53" s="18">
        <v>0</v>
      </c>
      <c r="AD53" s="18">
        <v>0</v>
      </c>
      <c r="AE53" s="62"/>
    </row>
    <row r="54" spans="1:32" s="4" customFormat="1" ht="13.5" customHeight="1" x14ac:dyDescent="0.2">
      <c r="A54" s="78"/>
      <c r="B54" s="104"/>
      <c r="C54" s="77"/>
      <c r="D54" s="36"/>
      <c r="E54" s="17" t="s">
        <v>82</v>
      </c>
      <c r="F54" s="42" t="s">
        <v>86</v>
      </c>
      <c r="G54" s="18" t="s">
        <v>10</v>
      </c>
      <c r="H54" s="19">
        <f t="shared" si="19"/>
        <v>3.5</v>
      </c>
      <c r="I54" s="20">
        <v>3.5</v>
      </c>
      <c r="J54" s="20"/>
      <c r="K54" s="31"/>
      <c r="L54" s="20"/>
      <c r="M54" s="20"/>
      <c r="N54" s="20"/>
      <c r="O54" s="20"/>
      <c r="P54" s="20"/>
      <c r="Q54" s="19">
        <f t="shared" si="16"/>
        <v>1.4</v>
      </c>
      <c r="R54" s="20">
        <v>1.4</v>
      </c>
      <c r="S54" s="20"/>
      <c r="T54" s="20"/>
      <c r="U54" s="20"/>
      <c r="V54" s="20"/>
      <c r="W54" s="20"/>
      <c r="X54" s="20"/>
      <c r="Y54" s="20"/>
      <c r="Z54" s="30" t="s">
        <v>37</v>
      </c>
      <c r="AA54" s="25" t="s">
        <v>96</v>
      </c>
      <c r="AB54" s="18" t="s">
        <v>87</v>
      </c>
      <c r="AC54" s="18">
        <v>250</v>
      </c>
      <c r="AD54" s="18">
        <v>250</v>
      </c>
      <c r="AE54" s="62"/>
    </row>
    <row r="55" spans="1:32" s="4" customFormat="1" ht="15" customHeight="1" x14ac:dyDescent="0.2">
      <c r="A55" s="78"/>
      <c r="B55" s="104"/>
      <c r="C55" s="77"/>
      <c r="D55" s="36"/>
      <c r="E55" s="24" t="s">
        <v>85</v>
      </c>
      <c r="F55" s="25" t="s">
        <v>76</v>
      </c>
      <c r="G55" s="18" t="s">
        <v>10</v>
      </c>
      <c r="H55" s="19">
        <f t="shared" si="19"/>
        <v>8</v>
      </c>
      <c r="I55" s="20">
        <v>8</v>
      </c>
      <c r="J55" s="20"/>
      <c r="K55" s="31"/>
      <c r="L55" s="20"/>
      <c r="M55" s="20"/>
      <c r="N55" s="20"/>
      <c r="O55" s="20"/>
      <c r="P55" s="20"/>
      <c r="Q55" s="19">
        <f t="shared" si="16"/>
        <v>8</v>
      </c>
      <c r="R55" s="20">
        <v>8</v>
      </c>
      <c r="S55" s="20"/>
      <c r="T55" s="20"/>
      <c r="U55" s="20"/>
      <c r="V55" s="20"/>
      <c r="W55" s="20"/>
      <c r="X55" s="20"/>
      <c r="Y55" s="20"/>
      <c r="Z55" s="30" t="s">
        <v>37</v>
      </c>
      <c r="AA55" s="25" t="s">
        <v>91</v>
      </c>
      <c r="AB55" s="18" t="s">
        <v>45</v>
      </c>
      <c r="AC55" s="41">
        <v>85</v>
      </c>
      <c r="AD55" s="41">
        <v>85</v>
      </c>
      <c r="AE55" s="62"/>
    </row>
    <row r="56" spans="1:32" s="4" customFormat="1" ht="18.600000000000001" customHeight="1" x14ac:dyDescent="0.2">
      <c r="A56" s="78"/>
      <c r="B56" s="104"/>
      <c r="C56" s="77"/>
      <c r="D56" s="36"/>
      <c r="E56" s="24" t="s">
        <v>147</v>
      </c>
      <c r="F56" s="25" t="s">
        <v>148</v>
      </c>
      <c r="G56" s="18" t="s">
        <v>10</v>
      </c>
      <c r="H56" s="19"/>
      <c r="I56" s="20"/>
      <c r="J56" s="20"/>
      <c r="K56" s="31"/>
      <c r="L56" s="20"/>
      <c r="M56" s="20"/>
      <c r="N56" s="20"/>
      <c r="O56" s="20"/>
      <c r="P56" s="20"/>
      <c r="Q56" s="19">
        <f t="shared" si="16"/>
        <v>9.2940000000000005</v>
      </c>
      <c r="R56" s="20">
        <v>9.2940000000000005</v>
      </c>
      <c r="S56" s="20"/>
      <c r="T56" s="20"/>
      <c r="U56" s="20"/>
      <c r="V56" s="20"/>
      <c r="W56" s="20"/>
      <c r="X56" s="20"/>
      <c r="Y56" s="20"/>
      <c r="Z56" s="30" t="s">
        <v>37</v>
      </c>
      <c r="AA56" s="25" t="s">
        <v>149</v>
      </c>
      <c r="AB56" s="18" t="s">
        <v>72</v>
      </c>
      <c r="AC56" s="41"/>
      <c r="AD56" s="41"/>
      <c r="AE56" s="25" t="s">
        <v>149</v>
      </c>
    </row>
    <row r="57" spans="1:32" s="4" customFormat="1" ht="15" customHeight="1" x14ac:dyDescent="0.2">
      <c r="A57" s="78"/>
      <c r="B57" s="104"/>
      <c r="C57" s="77"/>
      <c r="D57" s="100" t="s">
        <v>26</v>
      </c>
      <c r="E57" s="101"/>
      <c r="F57" s="101"/>
      <c r="G57" s="102"/>
      <c r="H57" s="26">
        <f>H49+H50+H51+H52+H53+H54+H55+H56</f>
        <v>63.3</v>
      </c>
      <c r="I57" s="26">
        <f t="shared" ref="I57:Y57" si="20">I49+I50+I51+I52+I53+I54+I55+I56</f>
        <v>63.3</v>
      </c>
      <c r="J57" s="26">
        <f t="shared" si="20"/>
        <v>0</v>
      </c>
      <c r="K57" s="26">
        <f t="shared" si="20"/>
        <v>0</v>
      </c>
      <c r="L57" s="26">
        <f t="shared" si="20"/>
        <v>0</v>
      </c>
      <c r="M57" s="26">
        <f t="shared" si="20"/>
        <v>0</v>
      </c>
      <c r="N57" s="26">
        <f t="shared" si="20"/>
        <v>0</v>
      </c>
      <c r="O57" s="26">
        <f t="shared" si="20"/>
        <v>0</v>
      </c>
      <c r="P57" s="26">
        <f t="shared" si="20"/>
        <v>0</v>
      </c>
      <c r="Q57" s="26">
        <f t="shared" si="20"/>
        <v>72.593999999999994</v>
      </c>
      <c r="R57" s="26">
        <f t="shared" si="20"/>
        <v>72.593999999999994</v>
      </c>
      <c r="S57" s="26">
        <f t="shared" si="20"/>
        <v>0</v>
      </c>
      <c r="T57" s="26">
        <f t="shared" si="20"/>
        <v>0</v>
      </c>
      <c r="U57" s="26">
        <f t="shared" si="20"/>
        <v>0</v>
      </c>
      <c r="V57" s="26">
        <f t="shared" si="20"/>
        <v>0</v>
      </c>
      <c r="W57" s="26">
        <f t="shared" si="20"/>
        <v>0</v>
      </c>
      <c r="X57" s="26">
        <f t="shared" si="20"/>
        <v>0</v>
      </c>
      <c r="Y57" s="26">
        <f t="shared" si="20"/>
        <v>0</v>
      </c>
      <c r="Z57" s="86"/>
      <c r="AA57" s="86"/>
      <c r="AB57" s="86"/>
      <c r="AC57" s="87"/>
      <c r="AD57" s="54"/>
      <c r="AE57" s="63"/>
    </row>
    <row r="58" spans="1:32" s="4" customFormat="1" ht="15" customHeight="1" x14ac:dyDescent="0.2">
      <c r="A58" s="33"/>
      <c r="B58" s="12"/>
      <c r="C58" s="77"/>
      <c r="D58" s="103" t="s">
        <v>64</v>
      </c>
      <c r="E58" s="108" t="s">
        <v>60</v>
      </c>
      <c r="F58" s="109"/>
      <c r="G58" s="14"/>
      <c r="H58" s="23"/>
      <c r="I58" s="23"/>
      <c r="J58" s="23"/>
      <c r="K58" s="23"/>
      <c r="L58" s="23"/>
      <c r="M58" s="23"/>
      <c r="N58" s="23"/>
      <c r="O58" s="23"/>
      <c r="P58" s="23"/>
      <c r="Q58" s="23"/>
      <c r="R58" s="23"/>
      <c r="S58" s="23"/>
      <c r="T58" s="23"/>
      <c r="U58" s="23"/>
      <c r="V58" s="23"/>
      <c r="W58" s="23"/>
      <c r="X58" s="23"/>
      <c r="Y58" s="23"/>
      <c r="Z58" s="15"/>
      <c r="AA58" s="16"/>
      <c r="AB58" s="39"/>
      <c r="AC58" s="39"/>
      <c r="AD58" s="49"/>
      <c r="AE58" s="66"/>
      <c r="AF58" s="34"/>
    </row>
    <row r="59" spans="1:32" s="4" customFormat="1" ht="42" customHeight="1" x14ac:dyDescent="0.2">
      <c r="A59" s="33"/>
      <c r="B59" s="12"/>
      <c r="C59" s="77"/>
      <c r="D59" s="98"/>
      <c r="E59" s="17" t="s">
        <v>21</v>
      </c>
      <c r="F59" s="25" t="s">
        <v>61</v>
      </c>
      <c r="G59" s="18" t="s">
        <v>11</v>
      </c>
      <c r="H59" s="19">
        <f>I59+J59+K59+L59+M59+N59+O59+P59</f>
        <v>0.56000000000000005</v>
      </c>
      <c r="I59" s="31"/>
      <c r="J59" s="20">
        <v>0.56000000000000005</v>
      </c>
      <c r="K59" s="20"/>
      <c r="L59" s="20"/>
      <c r="M59" s="20"/>
      <c r="N59" s="20"/>
      <c r="O59" s="20"/>
      <c r="P59" s="20"/>
      <c r="Q59" s="19">
        <f>R59+S59+T59+U59+V59+W59+X59+Y59</f>
        <v>0.28000000000000003</v>
      </c>
      <c r="R59" s="31"/>
      <c r="S59" s="20">
        <v>0.28000000000000003</v>
      </c>
      <c r="T59" s="20"/>
      <c r="U59" s="20"/>
      <c r="V59" s="20"/>
      <c r="W59" s="20"/>
      <c r="X59" s="20"/>
      <c r="Y59" s="20"/>
      <c r="Z59" s="30" t="s">
        <v>37</v>
      </c>
      <c r="AA59" s="25" t="s">
        <v>109</v>
      </c>
      <c r="AB59" s="18" t="s">
        <v>72</v>
      </c>
      <c r="AC59" s="18">
        <v>7</v>
      </c>
      <c r="AD59" s="49">
        <v>7</v>
      </c>
      <c r="AE59" s="69" t="s">
        <v>146</v>
      </c>
      <c r="AF59" s="34"/>
    </row>
    <row r="60" spans="1:32" s="4" customFormat="1" ht="15" customHeight="1" x14ac:dyDescent="0.2">
      <c r="A60" s="33"/>
      <c r="B60" s="12"/>
      <c r="C60" s="77"/>
      <c r="D60" s="100" t="s">
        <v>26</v>
      </c>
      <c r="E60" s="101"/>
      <c r="F60" s="101"/>
      <c r="G60" s="102"/>
      <c r="H60" s="26">
        <f>H59</f>
        <v>0.56000000000000005</v>
      </c>
      <c r="I60" s="26">
        <f t="shared" ref="I60:P60" si="21">I59</f>
        <v>0</v>
      </c>
      <c r="J60" s="26">
        <f t="shared" si="21"/>
        <v>0.56000000000000005</v>
      </c>
      <c r="K60" s="26">
        <f t="shared" si="21"/>
        <v>0</v>
      </c>
      <c r="L60" s="26">
        <f t="shared" si="21"/>
        <v>0</v>
      </c>
      <c r="M60" s="26">
        <f t="shared" si="21"/>
        <v>0</v>
      </c>
      <c r="N60" s="26">
        <f t="shared" si="21"/>
        <v>0</v>
      </c>
      <c r="O60" s="26">
        <f t="shared" si="21"/>
        <v>0</v>
      </c>
      <c r="P60" s="26">
        <f t="shared" si="21"/>
        <v>0</v>
      </c>
      <c r="Q60" s="26">
        <f>Q59</f>
        <v>0.28000000000000003</v>
      </c>
      <c r="R60" s="26">
        <f t="shared" ref="R60:Y60" si="22">R59</f>
        <v>0</v>
      </c>
      <c r="S60" s="26">
        <f t="shared" si="22"/>
        <v>0.28000000000000003</v>
      </c>
      <c r="T60" s="26">
        <f t="shared" si="22"/>
        <v>0</v>
      </c>
      <c r="U60" s="26">
        <f t="shared" si="22"/>
        <v>0</v>
      </c>
      <c r="V60" s="26">
        <f t="shared" si="22"/>
        <v>0</v>
      </c>
      <c r="W60" s="26">
        <f t="shared" si="22"/>
        <v>0</v>
      </c>
      <c r="X60" s="26">
        <f t="shared" si="22"/>
        <v>0</v>
      </c>
      <c r="Y60" s="26">
        <f t="shared" si="22"/>
        <v>0</v>
      </c>
      <c r="Z60" s="86"/>
      <c r="AA60" s="86"/>
      <c r="AB60" s="86"/>
      <c r="AC60" s="86"/>
      <c r="AD60" s="53"/>
      <c r="AE60" s="63"/>
      <c r="AF60" s="34"/>
    </row>
    <row r="61" spans="1:32" s="4" customFormat="1" ht="15" customHeight="1" x14ac:dyDescent="0.2">
      <c r="A61" s="9"/>
      <c r="B61" s="12"/>
      <c r="C61" s="13"/>
      <c r="D61" s="82" t="s">
        <v>34</v>
      </c>
      <c r="E61" s="82"/>
      <c r="F61" s="82"/>
      <c r="G61" s="82"/>
      <c r="H61" s="27">
        <f>SUM(H16,H19,H22,H25,H29,H33,H36,H40,H47,H57,H60)</f>
        <v>218.041</v>
      </c>
      <c r="I61" s="27">
        <f t="shared" ref="I61:P61" si="23">SUM(I16,I19,I22,I25,I29,I33,I36,I40,I47,I57,I60)</f>
        <v>178.57799999999997</v>
      </c>
      <c r="J61" s="27">
        <f t="shared" si="23"/>
        <v>14.51</v>
      </c>
      <c r="K61" s="27">
        <f t="shared" si="23"/>
        <v>13.356999999999999</v>
      </c>
      <c r="L61" s="27">
        <f t="shared" si="23"/>
        <v>0</v>
      </c>
      <c r="M61" s="27">
        <f t="shared" si="23"/>
        <v>0</v>
      </c>
      <c r="N61" s="27">
        <f t="shared" si="23"/>
        <v>11.596</v>
      </c>
      <c r="O61" s="27">
        <f t="shared" si="23"/>
        <v>0</v>
      </c>
      <c r="P61" s="27">
        <f t="shared" si="23"/>
        <v>0</v>
      </c>
      <c r="Q61" s="27">
        <f>SUM(Q16,Q19,Q22,Q25,Q29,Q33,Q36,Q40,Q47,Q57,Q60)</f>
        <v>228.61999999999998</v>
      </c>
      <c r="R61" s="27">
        <f t="shared" ref="R61:Y61" si="24">SUM(R16,R19,R22,R25,R29,R33,R36,R40,R47,R57,R60)</f>
        <v>188.059</v>
      </c>
      <c r="S61" s="27">
        <f t="shared" si="24"/>
        <v>10.147</v>
      </c>
      <c r="T61" s="27">
        <f>SUM(T16,T19,T22,T25,T29,T33,T36,T40,T47,T57,T60)</f>
        <v>18.818000000000001</v>
      </c>
      <c r="U61" s="27">
        <f t="shared" si="24"/>
        <v>0</v>
      </c>
      <c r="V61" s="27">
        <f t="shared" si="24"/>
        <v>0</v>
      </c>
      <c r="W61" s="27">
        <f t="shared" si="24"/>
        <v>11.596</v>
      </c>
      <c r="X61" s="27">
        <f t="shared" si="24"/>
        <v>0</v>
      </c>
      <c r="Y61" s="27">
        <f t="shared" si="24"/>
        <v>0</v>
      </c>
      <c r="Z61" s="83"/>
      <c r="AA61" s="83"/>
      <c r="AB61" s="83"/>
      <c r="AC61" s="83"/>
      <c r="AD61" s="52"/>
      <c r="AE61" s="61"/>
    </row>
    <row r="62" spans="1:32" s="7" customFormat="1" ht="15" customHeight="1" x14ac:dyDescent="0.2">
      <c r="A62" s="9"/>
      <c r="B62" s="12"/>
      <c r="C62" s="84" t="s">
        <v>35</v>
      </c>
      <c r="D62" s="85"/>
      <c r="E62" s="85"/>
      <c r="F62" s="85"/>
      <c r="G62" s="85"/>
      <c r="H62" s="28">
        <f>H61</f>
        <v>218.041</v>
      </c>
      <c r="I62" s="28">
        <f t="shared" ref="I62:P62" si="25">I61</f>
        <v>178.57799999999997</v>
      </c>
      <c r="J62" s="28">
        <f t="shared" si="25"/>
        <v>14.51</v>
      </c>
      <c r="K62" s="28">
        <f t="shared" si="25"/>
        <v>13.356999999999999</v>
      </c>
      <c r="L62" s="28">
        <f t="shared" si="25"/>
        <v>0</v>
      </c>
      <c r="M62" s="28">
        <f t="shared" si="25"/>
        <v>0</v>
      </c>
      <c r="N62" s="28">
        <f t="shared" si="25"/>
        <v>11.596</v>
      </c>
      <c r="O62" s="28">
        <f t="shared" si="25"/>
        <v>0</v>
      </c>
      <c r="P62" s="28">
        <f t="shared" si="25"/>
        <v>0</v>
      </c>
      <c r="Q62" s="28">
        <f>Q61</f>
        <v>228.61999999999998</v>
      </c>
      <c r="R62" s="28">
        <f t="shared" ref="R62:Y62" si="26">R61</f>
        <v>188.059</v>
      </c>
      <c r="S62" s="28">
        <f t="shared" si="26"/>
        <v>10.147</v>
      </c>
      <c r="T62" s="28">
        <f t="shared" si="26"/>
        <v>18.818000000000001</v>
      </c>
      <c r="U62" s="28">
        <f t="shared" si="26"/>
        <v>0</v>
      </c>
      <c r="V62" s="28">
        <f t="shared" si="26"/>
        <v>0</v>
      </c>
      <c r="W62" s="28">
        <f t="shared" si="26"/>
        <v>11.596</v>
      </c>
      <c r="X62" s="28">
        <f t="shared" si="26"/>
        <v>0</v>
      </c>
      <c r="Y62" s="28">
        <f t="shared" si="26"/>
        <v>0</v>
      </c>
      <c r="Z62" s="105"/>
      <c r="AA62" s="105"/>
      <c r="AB62" s="105"/>
      <c r="AC62" s="105"/>
      <c r="AD62" s="51"/>
      <c r="AE62" s="60"/>
    </row>
    <row r="63" spans="1:32" s="4" customFormat="1" ht="15" customHeight="1" x14ac:dyDescent="0.2">
      <c r="A63" s="10" t="s">
        <v>101</v>
      </c>
      <c r="B63" s="11" t="s">
        <v>118</v>
      </c>
      <c r="C63" s="114" t="s">
        <v>119</v>
      </c>
      <c r="D63" s="127"/>
      <c r="E63" s="127"/>
      <c r="F63" s="127"/>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7"/>
      <c r="AE63" s="128"/>
    </row>
    <row r="64" spans="1:32" s="4" customFormat="1" ht="15" customHeight="1" x14ac:dyDescent="0.2">
      <c r="A64" s="10" t="s">
        <v>101</v>
      </c>
      <c r="B64" s="12" t="s">
        <v>118</v>
      </c>
      <c r="C64" s="13" t="s">
        <v>101</v>
      </c>
      <c r="D64" s="121" t="s">
        <v>120</v>
      </c>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30"/>
    </row>
    <row r="65" spans="1:31" s="7" customFormat="1" ht="26.25" customHeight="1" x14ac:dyDescent="0.2">
      <c r="A65" s="117" t="s">
        <v>101</v>
      </c>
      <c r="B65" s="131" t="s">
        <v>118</v>
      </c>
      <c r="C65" s="77" t="s">
        <v>101</v>
      </c>
      <c r="D65" s="103" t="s">
        <v>101</v>
      </c>
      <c r="E65" s="134" t="s">
        <v>121</v>
      </c>
      <c r="F65" s="134"/>
      <c r="G65" s="16"/>
      <c r="H65" s="16"/>
      <c r="I65" s="16"/>
      <c r="J65" s="16"/>
      <c r="K65" s="16"/>
      <c r="L65" s="16"/>
      <c r="M65" s="16"/>
      <c r="N65" s="16"/>
      <c r="O65" s="16"/>
      <c r="P65" s="16"/>
      <c r="Q65" s="71"/>
      <c r="R65" s="16"/>
      <c r="S65" s="16"/>
      <c r="T65" s="39"/>
      <c r="U65" s="39"/>
      <c r="V65" s="48"/>
      <c r="W65" s="48"/>
      <c r="X65" s="48"/>
      <c r="Y65" s="48"/>
      <c r="Z65" s="48"/>
      <c r="AA65" s="48"/>
      <c r="AB65" s="48"/>
      <c r="AC65" s="48"/>
      <c r="AD65" s="48"/>
      <c r="AE65" s="48"/>
    </row>
    <row r="66" spans="1:31" s="7" customFormat="1" ht="27.75" customHeight="1" x14ac:dyDescent="0.2">
      <c r="A66" s="118"/>
      <c r="B66" s="132"/>
      <c r="C66" s="77"/>
      <c r="D66" s="98"/>
      <c r="E66" s="24" t="s">
        <v>21</v>
      </c>
      <c r="F66" s="25" t="s">
        <v>122</v>
      </c>
      <c r="G66" s="18"/>
      <c r="H66" s="19"/>
      <c r="I66" s="20"/>
      <c r="J66" s="20"/>
      <c r="K66" s="31"/>
      <c r="L66" s="20"/>
      <c r="M66" s="20"/>
      <c r="N66" s="20"/>
      <c r="O66" s="20"/>
      <c r="P66" s="20"/>
      <c r="Q66" s="19"/>
      <c r="R66" s="20"/>
      <c r="S66" s="20"/>
      <c r="T66" s="20"/>
      <c r="U66" s="20"/>
      <c r="V66" s="20"/>
      <c r="W66" s="20"/>
      <c r="X66" s="20"/>
      <c r="Y66" s="20"/>
      <c r="Z66" s="30" t="s">
        <v>37</v>
      </c>
      <c r="AA66" s="25" t="s">
        <v>131</v>
      </c>
      <c r="AB66" s="18" t="s">
        <v>72</v>
      </c>
      <c r="AC66" s="18">
        <v>420</v>
      </c>
      <c r="AD66" s="18">
        <v>220</v>
      </c>
      <c r="AE66" s="62" t="s">
        <v>144</v>
      </c>
    </row>
    <row r="67" spans="1:31" s="4" customFormat="1" ht="30" customHeight="1" x14ac:dyDescent="0.2">
      <c r="A67" s="118"/>
      <c r="B67" s="132"/>
      <c r="C67" s="77"/>
      <c r="D67" s="98"/>
      <c r="E67" s="24" t="s">
        <v>40</v>
      </c>
      <c r="F67" s="25" t="s">
        <v>123</v>
      </c>
      <c r="G67" s="18"/>
      <c r="H67" s="19"/>
      <c r="I67" s="20"/>
      <c r="J67" s="20"/>
      <c r="K67" s="31"/>
      <c r="L67" s="20"/>
      <c r="M67" s="20"/>
      <c r="N67" s="20"/>
      <c r="O67" s="20"/>
      <c r="P67" s="20"/>
      <c r="Q67" s="19"/>
      <c r="R67" s="20"/>
      <c r="S67" s="20"/>
      <c r="T67" s="20"/>
      <c r="U67" s="20"/>
      <c r="V67" s="20"/>
      <c r="W67" s="20"/>
      <c r="X67" s="20"/>
      <c r="Y67" s="20"/>
      <c r="Z67" s="30" t="s">
        <v>37</v>
      </c>
      <c r="AA67" s="25" t="s">
        <v>132</v>
      </c>
      <c r="AB67" s="18" t="s">
        <v>72</v>
      </c>
      <c r="AC67" s="18">
        <v>40</v>
      </c>
      <c r="AD67" s="18">
        <v>38</v>
      </c>
      <c r="AE67" s="65"/>
    </row>
    <row r="68" spans="1:31" s="4" customFormat="1" ht="29.25" customHeight="1" x14ac:dyDescent="0.2">
      <c r="A68" s="118"/>
      <c r="B68" s="132"/>
      <c r="C68" s="77"/>
      <c r="D68" s="98"/>
      <c r="E68" s="24" t="s">
        <v>54</v>
      </c>
      <c r="F68" s="25" t="s">
        <v>124</v>
      </c>
      <c r="G68" s="18"/>
      <c r="H68" s="19"/>
      <c r="I68" s="20"/>
      <c r="J68" s="20"/>
      <c r="K68" s="31"/>
      <c r="L68" s="20"/>
      <c r="M68" s="20"/>
      <c r="N68" s="20"/>
      <c r="O68" s="20"/>
      <c r="P68" s="20"/>
      <c r="Q68" s="19"/>
      <c r="R68" s="20"/>
      <c r="S68" s="20"/>
      <c r="T68" s="20"/>
      <c r="U68" s="20"/>
      <c r="V68" s="20"/>
      <c r="W68" s="20"/>
      <c r="X68" s="20"/>
      <c r="Y68" s="20"/>
      <c r="Z68" s="30" t="s">
        <v>37</v>
      </c>
      <c r="AA68" s="25" t="s">
        <v>133</v>
      </c>
      <c r="AB68" s="18" t="s">
        <v>72</v>
      </c>
      <c r="AC68" s="18">
        <v>480</v>
      </c>
      <c r="AD68" s="18">
        <v>417</v>
      </c>
      <c r="AE68" s="62" t="s">
        <v>144</v>
      </c>
    </row>
    <row r="69" spans="1:31" s="4" customFormat="1" ht="29.25" customHeight="1" x14ac:dyDescent="0.2">
      <c r="A69" s="118"/>
      <c r="B69" s="132"/>
      <c r="C69" s="77"/>
      <c r="D69" s="98"/>
      <c r="E69" s="24" t="s">
        <v>75</v>
      </c>
      <c r="F69" s="25" t="s">
        <v>125</v>
      </c>
      <c r="G69" s="18"/>
      <c r="H69" s="19"/>
      <c r="I69" s="20"/>
      <c r="J69" s="20"/>
      <c r="K69" s="31"/>
      <c r="L69" s="20"/>
      <c r="M69" s="20"/>
      <c r="N69" s="20"/>
      <c r="O69" s="20"/>
      <c r="P69" s="20"/>
      <c r="Q69" s="19"/>
      <c r="R69" s="20"/>
      <c r="S69" s="20"/>
      <c r="T69" s="20"/>
      <c r="U69" s="20"/>
      <c r="V69" s="20"/>
      <c r="W69" s="20"/>
      <c r="X69" s="20"/>
      <c r="Y69" s="20"/>
      <c r="Z69" s="30" t="s">
        <v>37</v>
      </c>
      <c r="AA69" s="25" t="s">
        <v>134</v>
      </c>
      <c r="AB69" s="18" t="s">
        <v>72</v>
      </c>
      <c r="AC69" s="18">
        <v>28</v>
      </c>
      <c r="AD69" s="18">
        <v>20</v>
      </c>
      <c r="AE69" s="62" t="s">
        <v>145</v>
      </c>
    </row>
    <row r="70" spans="1:31" s="4" customFormat="1" ht="23.25" customHeight="1" x14ac:dyDescent="0.2">
      <c r="A70" s="119"/>
      <c r="B70" s="133"/>
      <c r="C70" s="77"/>
      <c r="D70" s="99"/>
      <c r="E70" s="24" t="s">
        <v>77</v>
      </c>
      <c r="F70" s="25" t="s">
        <v>129</v>
      </c>
      <c r="G70" s="18"/>
      <c r="H70" s="19"/>
      <c r="I70" s="20"/>
      <c r="J70" s="20"/>
      <c r="K70" s="31"/>
      <c r="L70" s="20"/>
      <c r="M70" s="20"/>
      <c r="N70" s="20"/>
      <c r="O70" s="20"/>
      <c r="P70" s="20"/>
      <c r="Q70" s="19"/>
      <c r="R70" s="20"/>
      <c r="S70" s="20"/>
      <c r="T70" s="20"/>
      <c r="U70" s="20"/>
      <c r="V70" s="20"/>
      <c r="W70" s="20"/>
      <c r="X70" s="20"/>
      <c r="Y70" s="20"/>
      <c r="Z70" s="30" t="s">
        <v>37</v>
      </c>
      <c r="AA70" s="25" t="s">
        <v>135</v>
      </c>
      <c r="AB70" s="18" t="s">
        <v>72</v>
      </c>
      <c r="AC70" s="18">
        <v>102</v>
      </c>
      <c r="AD70" s="18">
        <v>87</v>
      </c>
      <c r="AE70" s="62" t="s">
        <v>145</v>
      </c>
    </row>
    <row r="71" spans="1:31" x14ac:dyDescent="0.2">
      <c r="A71" s="9" t="s">
        <v>101</v>
      </c>
      <c r="B71" s="74" t="s">
        <v>118</v>
      </c>
      <c r="C71" s="13" t="s">
        <v>101</v>
      </c>
      <c r="D71" s="139" t="s">
        <v>34</v>
      </c>
      <c r="E71" s="140"/>
      <c r="F71" s="140"/>
      <c r="G71" s="141"/>
      <c r="H71" s="27">
        <f>H66+H67+H68+H69+H70</f>
        <v>0</v>
      </c>
      <c r="I71" s="27">
        <f t="shared" ref="I71:Y71" si="27">I66+I67+I68+I69+I70</f>
        <v>0</v>
      </c>
      <c r="J71" s="27">
        <f t="shared" si="27"/>
        <v>0</v>
      </c>
      <c r="K71" s="27">
        <f t="shared" si="27"/>
        <v>0</v>
      </c>
      <c r="L71" s="27">
        <f t="shared" si="27"/>
        <v>0</v>
      </c>
      <c r="M71" s="27">
        <f t="shared" si="27"/>
        <v>0</v>
      </c>
      <c r="N71" s="27">
        <f t="shared" si="27"/>
        <v>0</v>
      </c>
      <c r="O71" s="27">
        <f t="shared" si="27"/>
        <v>0</v>
      </c>
      <c r="P71" s="27">
        <f t="shared" si="27"/>
        <v>0</v>
      </c>
      <c r="Q71" s="27">
        <f t="shared" si="27"/>
        <v>0</v>
      </c>
      <c r="R71" s="27">
        <f t="shared" si="27"/>
        <v>0</v>
      </c>
      <c r="S71" s="27">
        <f t="shared" si="27"/>
        <v>0</v>
      </c>
      <c r="T71" s="27">
        <f t="shared" si="27"/>
        <v>0</v>
      </c>
      <c r="U71" s="27">
        <f t="shared" si="27"/>
        <v>0</v>
      </c>
      <c r="V71" s="27">
        <f t="shared" si="27"/>
        <v>0</v>
      </c>
      <c r="W71" s="27">
        <f t="shared" si="27"/>
        <v>0</v>
      </c>
      <c r="X71" s="27">
        <f t="shared" si="27"/>
        <v>0</v>
      </c>
      <c r="Y71" s="27">
        <f t="shared" si="27"/>
        <v>0</v>
      </c>
      <c r="Z71" s="83"/>
      <c r="AA71" s="83"/>
      <c r="AB71" s="83"/>
      <c r="AC71" s="83"/>
      <c r="AD71" s="52"/>
      <c r="AE71" s="61"/>
    </row>
    <row r="72" spans="1:31" ht="13.5" customHeight="1" x14ac:dyDescent="0.2">
      <c r="A72" s="9" t="s">
        <v>101</v>
      </c>
      <c r="B72" s="12"/>
      <c r="C72" s="84" t="s">
        <v>35</v>
      </c>
      <c r="D72" s="85"/>
      <c r="E72" s="85"/>
      <c r="F72" s="85"/>
      <c r="G72" s="85"/>
      <c r="H72" s="28">
        <f>H71</f>
        <v>0</v>
      </c>
      <c r="I72" s="28">
        <f t="shared" ref="I72:Y72" si="28">I71</f>
        <v>0</v>
      </c>
      <c r="J72" s="28">
        <f t="shared" si="28"/>
        <v>0</v>
      </c>
      <c r="K72" s="28">
        <f t="shared" si="28"/>
        <v>0</v>
      </c>
      <c r="L72" s="28">
        <f t="shared" si="28"/>
        <v>0</v>
      </c>
      <c r="M72" s="28">
        <f t="shared" si="28"/>
        <v>0</v>
      </c>
      <c r="N72" s="28">
        <f t="shared" si="28"/>
        <v>0</v>
      </c>
      <c r="O72" s="28">
        <f t="shared" si="28"/>
        <v>0</v>
      </c>
      <c r="P72" s="28">
        <f t="shared" si="28"/>
        <v>0</v>
      </c>
      <c r="Q72" s="28">
        <f t="shared" si="28"/>
        <v>0</v>
      </c>
      <c r="R72" s="28">
        <f t="shared" si="28"/>
        <v>0</v>
      </c>
      <c r="S72" s="28">
        <f t="shared" si="28"/>
        <v>0</v>
      </c>
      <c r="T72" s="28">
        <f t="shared" si="28"/>
        <v>0</v>
      </c>
      <c r="U72" s="28">
        <f t="shared" si="28"/>
        <v>0</v>
      </c>
      <c r="V72" s="28">
        <f t="shared" si="28"/>
        <v>0</v>
      </c>
      <c r="W72" s="28">
        <f t="shared" si="28"/>
        <v>0</v>
      </c>
      <c r="X72" s="28">
        <f t="shared" si="28"/>
        <v>0</v>
      </c>
      <c r="Y72" s="28">
        <f t="shared" si="28"/>
        <v>0</v>
      </c>
      <c r="Z72" s="105"/>
      <c r="AA72" s="105"/>
      <c r="AB72" s="105"/>
      <c r="AC72" s="105"/>
      <c r="AD72" s="51"/>
      <c r="AE72" s="60"/>
    </row>
    <row r="73" spans="1:31" s="7" customFormat="1" ht="15" customHeight="1" x14ac:dyDescent="0.2">
      <c r="A73" s="9"/>
      <c r="B73" s="138" t="s">
        <v>36</v>
      </c>
      <c r="C73" s="138"/>
      <c r="D73" s="138"/>
      <c r="E73" s="138"/>
      <c r="F73" s="138"/>
      <c r="G73" s="138"/>
      <c r="H73" s="29">
        <f>H62+H72</f>
        <v>218.041</v>
      </c>
      <c r="I73" s="29">
        <f t="shared" ref="I73:Y73" si="29">I62+I72</f>
        <v>178.57799999999997</v>
      </c>
      <c r="J73" s="29">
        <f t="shared" si="29"/>
        <v>14.51</v>
      </c>
      <c r="K73" s="29">
        <f t="shared" si="29"/>
        <v>13.356999999999999</v>
      </c>
      <c r="L73" s="29">
        <f t="shared" si="29"/>
        <v>0</v>
      </c>
      <c r="M73" s="29">
        <f t="shared" si="29"/>
        <v>0</v>
      </c>
      <c r="N73" s="29">
        <f t="shared" si="29"/>
        <v>11.596</v>
      </c>
      <c r="O73" s="29">
        <f t="shared" si="29"/>
        <v>0</v>
      </c>
      <c r="P73" s="29">
        <f t="shared" si="29"/>
        <v>0</v>
      </c>
      <c r="Q73" s="29">
        <f t="shared" si="29"/>
        <v>228.61999999999998</v>
      </c>
      <c r="R73" s="29">
        <f t="shared" si="29"/>
        <v>188.059</v>
      </c>
      <c r="S73" s="29">
        <f t="shared" si="29"/>
        <v>10.147</v>
      </c>
      <c r="T73" s="29">
        <f t="shared" si="29"/>
        <v>18.818000000000001</v>
      </c>
      <c r="U73" s="29">
        <f t="shared" si="29"/>
        <v>0</v>
      </c>
      <c r="V73" s="29">
        <f t="shared" si="29"/>
        <v>0</v>
      </c>
      <c r="W73" s="29">
        <f t="shared" si="29"/>
        <v>11.596</v>
      </c>
      <c r="X73" s="29">
        <f t="shared" si="29"/>
        <v>0</v>
      </c>
      <c r="Y73" s="29">
        <f t="shared" si="29"/>
        <v>0</v>
      </c>
      <c r="Z73" s="135"/>
      <c r="AA73" s="136"/>
      <c r="AB73" s="136"/>
      <c r="AC73" s="136"/>
      <c r="AD73" s="136"/>
      <c r="AE73" s="137"/>
    </row>
    <row r="74" spans="1:31" s="47" customFormat="1" ht="15" customHeight="1" x14ac:dyDescent="0.2">
      <c r="A74" s="43"/>
      <c r="B74" s="44"/>
      <c r="C74" s="44"/>
      <c r="D74" s="44"/>
      <c r="E74" s="44"/>
      <c r="F74" s="44"/>
      <c r="G74" s="44"/>
      <c r="H74" s="45"/>
      <c r="I74" s="45"/>
      <c r="J74" s="45"/>
      <c r="K74" s="45"/>
      <c r="L74" s="45"/>
      <c r="M74" s="45"/>
      <c r="N74" s="45"/>
      <c r="O74" s="45"/>
      <c r="P74" s="45"/>
      <c r="Q74" s="45"/>
      <c r="R74" s="45"/>
      <c r="S74" s="45"/>
      <c r="T74" s="45"/>
      <c r="U74" s="45"/>
      <c r="V74" s="45"/>
      <c r="W74" s="45"/>
      <c r="X74" s="45"/>
      <c r="Y74" s="45"/>
      <c r="Z74" s="46"/>
      <c r="AA74" s="46"/>
      <c r="AB74" s="46"/>
      <c r="AC74" s="46"/>
      <c r="AE74" s="67"/>
    </row>
    <row r="75" spans="1:31" s="32" customFormat="1" ht="15.75" customHeight="1" x14ac:dyDescent="0.2">
      <c r="B75" s="81" t="s">
        <v>116</v>
      </c>
      <c r="C75" s="81"/>
      <c r="D75" s="81"/>
      <c r="E75" s="81"/>
      <c r="F75" s="81"/>
      <c r="G75" s="81"/>
      <c r="H75" s="81"/>
      <c r="I75" s="81"/>
      <c r="J75" s="81"/>
      <c r="K75" s="81"/>
      <c r="L75" s="81"/>
      <c r="M75" s="81"/>
      <c r="N75" s="81"/>
      <c r="O75" s="81"/>
      <c r="P75" s="81"/>
      <c r="Q75" s="81"/>
      <c r="R75" s="81"/>
      <c r="S75" s="81"/>
      <c r="T75" s="81"/>
      <c r="U75" s="81"/>
      <c r="V75" s="81"/>
      <c r="W75" s="81"/>
      <c r="X75" s="81"/>
      <c r="Y75" s="81"/>
      <c r="Z75" s="81"/>
      <c r="AA75" s="81"/>
      <c r="AB75" s="81"/>
      <c r="AC75" s="81"/>
      <c r="AE75" s="68"/>
    </row>
    <row r="76" spans="1:31" s="32" customFormat="1" ht="155.25" customHeight="1" x14ac:dyDescent="0.2">
      <c r="B76" s="80" t="s">
        <v>38</v>
      </c>
      <c r="C76" s="80"/>
      <c r="D76" s="80"/>
      <c r="E76" s="80"/>
      <c r="F76" s="80"/>
      <c r="G76" s="80"/>
      <c r="H76" s="80"/>
      <c r="I76" s="80"/>
      <c r="J76" s="80"/>
      <c r="K76" s="80"/>
      <c r="L76" s="80"/>
      <c r="M76" s="80"/>
      <c r="N76" s="80"/>
      <c r="O76" s="80"/>
      <c r="P76" s="80"/>
      <c r="Q76" s="80"/>
      <c r="R76" s="80"/>
      <c r="S76" s="80"/>
      <c r="T76" s="80"/>
      <c r="U76" s="80"/>
      <c r="V76" s="80"/>
      <c r="W76" s="80"/>
      <c r="X76" s="80"/>
      <c r="Y76" s="80"/>
      <c r="Z76" s="80"/>
      <c r="AA76" s="80"/>
      <c r="AB76" s="80"/>
      <c r="AC76" s="80"/>
      <c r="AE76" s="68"/>
    </row>
    <row r="77" spans="1:31" s="32" customFormat="1" ht="25.5" customHeight="1" x14ac:dyDescent="0.2">
      <c r="B77" s="79" t="s">
        <v>39</v>
      </c>
      <c r="C77" s="79"/>
      <c r="D77" s="79"/>
      <c r="E77" s="79"/>
      <c r="F77" s="79"/>
      <c r="G77" s="79"/>
      <c r="H77" s="79"/>
      <c r="I77" s="79"/>
      <c r="J77" s="79"/>
      <c r="K77" s="79"/>
      <c r="L77" s="79"/>
      <c r="M77" s="79"/>
      <c r="N77" s="79"/>
      <c r="O77" s="79"/>
      <c r="P77" s="79"/>
      <c r="Q77" s="79"/>
      <c r="R77" s="79"/>
      <c r="S77" s="79"/>
      <c r="T77" s="79"/>
      <c r="U77" s="79"/>
      <c r="V77" s="79"/>
      <c r="W77" s="79"/>
      <c r="X77" s="79"/>
      <c r="Y77" s="79"/>
      <c r="Z77" s="79"/>
      <c r="AA77" s="79"/>
      <c r="AB77" s="79"/>
      <c r="AC77" s="79"/>
      <c r="AE77" s="68"/>
    </row>
  </sheetData>
  <mergeCells count="115">
    <mergeCell ref="C63:AE63"/>
    <mergeCell ref="D64:AE64"/>
    <mergeCell ref="Z71:AC71"/>
    <mergeCell ref="A65:A70"/>
    <mergeCell ref="B65:B70"/>
    <mergeCell ref="C65:C70"/>
    <mergeCell ref="E65:F65"/>
    <mergeCell ref="Z73:AE73"/>
    <mergeCell ref="B73:G73"/>
    <mergeCell ref="Z72:AC72"/>
    <mergeCell ref="D71:G71"/>
    <mergeCell ref="C72:G72"/>
    <mergeCell ref="D65:D70"/>
    <mergeCell ref="A48:A57"/>
    <mergeCell ref="B48:B57"/>
    <mergeCell ref="C48:C57"/>
    <mergeCell ref="D48:D51"/>
    <mergeCell ref="D57:G57"/>
    <mergeCell ref="E48:F48"/>
    <mergeCell ref="A34:A36"/>
    <mergeCell ref="B34:B36"/>
    <mergeCell ref="F2:Z2"/>
    <mergeCell ref="D16:G16"/>
    <mergeCell ref="Z16:AC16"/>
    <mergeCell ref="Z7:Z9"/>
    <mergeCell ref="F7:F9"/>
    <mergeCell ref="G7:G9"/>
    <mergeCell ref="H7:H9"/>
    <mergeCell ref="I7:P8"/>
    <mergeCell ref="R7:Y8"/>
    <mergeCell ref="D13:D15"/>
    <mergeCell ref="D12:AC12"/>
    <mergeCell ref="C58:C60"/>
    <mergeCell ref="D58:D59"/>
    <mergeCell ref="E7:E9"/>
    <mergeCell ref="E58:F58"/>
    <mergeCell ref="D60:G60"/>
    <mergeCell ref="D20:D21"/>
    <mergeCell ref="D25:G25"/>
    <mergeCell ref="Z25:AC25"/>
    <mergeCell ref="C20:C22"/>
    <mergeCell ref="C26:C29"/>
    <mergeCell ref="E26:F26"/>
    <mergeCell ref="D26:D27"/>
    <mergeCell ref="D29:G29"/>
    <mergeCell ref="A7:A9"/>
    <mergeCell ref="B7:B9"/>
    <mergeCell ref="B10:AC10"/>
    <mergeCell ref="C11:AC11"/>
    <mergeCell ref="Q7:Q9"/>
    <mergeCell ref="Z19:AC19"/>
    <mergeCell ref="D19:G19"/>
    <mergeCell ref="A17:A19"/>
    <mergeCell ref="A23:A25"/>
    <mergeCell ref="B23:B25"/>
    <mergeCell ref="C23:C25"/>
    <mergeCell ref="A20:A22"/>
    <mergeCell ref="A13:A16"/>
    <mergeCell ref="B13:B16"/>
    <mergeCell ref="E17:F17"/>
    <mergeCell ref="C17:C19"/>
    <mergeCell ref="D17:D18"/>
    <mergeCell ref="B20:B22"/>
    <mergeCell ref="E13:F13"/>
    <mergeCell ref="C13:C16"/>
    <mergeCell ref="E20:F20"/>
    <mergeCell ref="B17:B19"/>
    <mergeCell ref="F1:Z1"/>
    <mergeCell ref="AA1:AE1"/>
    <mergeCell ref="A4:AE4"/>
    <mergeCell ref="AA7:AE8"/>
    <mergeCell ref="Z47:AC47"/>
    <mergeCell ref="D41:D46"/>
    <mergeCell ref="A5:AE5"/>
    <mergeCell ref="D47:G47"/>
    <mergeCell ref="D40:G40"/>
    <mergeCell ref="D30:D31"/>
    <mergeCell ref="B30:B33"/>
    <mergeCell ref="A37:A40"/>
    <mergeCell ref="B37:B40"/>
    <mergeCell ref="C37:C40"/>
    <mergeCell ref="A41:A47"/>
    <mergeCell ref="B41:B47"/>
    <mergeCell ref="C41:C47"/>
    <mergeCell ref="Z40:AC40"/>
    <mergeCell ref="Z33:AC33"/>
    <mergeCell ref="D22:G22"/>
    <mergeCell ref="E30:F30"/>
    <mergeCell ref="D33:G33"/>
    <mergeCell ref="E37:F37"/>
    <mergeCell ref="Z22:AC22"/>
    <mergeCell ref="C7:C9"/>
    <mergeCell ref="D7:D9"/>
    <mergeCell ref="C30:C33"/>
    <mergeCell ref="A30:A33"/>
    <mergeCell ref="B77:AC77"/>
    <mergeCell ref="B76:AC76"/>
    <mergeCell ref="B75:AC75"/>
    <mergeCell ref="D61:G61"/>
    <mergeCell ref="Z61:AC61"/>
    <mergeCell ref="C62:G62"/>
    <mergeCell ref="Z60:AC60"/>
    <mergeCell ref="Z57:AC57"/>
    <mergeCell ref="Z62:AC62"/>
    <mergeCell ref="D23:D24"/>
    <mergeCell ref="E23:F23"/>
    <mergeCell ref="C34:C36"/>
    <mergeCell ref="D34:D35"/>
    <mergeCell ref="D36:G36"/>
    <mergeCell ref="A26:A29"/>
    <mergeCell ref="B26:B29"/>
    <mergeCell ref="E34:F34"/>
    <mergeCell ref="Z36:AC36"/>
    <mergeCell ref="D37:D39"/>
    <mergeCell ref="Z29:AC29"/>
  </mergeCells>
  <phoneticPr fontId="0" type="noConversion"/>
  <pageMargins left="0.35433070866141736" right="0" top="0.74803149606299213" bottom="0.74803149606299213" header="0" footer="0"/>
  <pageSetup paperSize="9" scale="48"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7 priedas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dc:creator>
  <cp:lastModifiedBy>Ingrida Maksvytienė</cp:lastModifiedBy>
  <cp:lastPrinted>2017-03-07T07:58:19Z</cp:lastPrinted>
  <dcterms:created xsi:type="dcterms:W3CDTF">1996-10-14T23:33:28Z</dcterms:created>
  <dcterms:modified xsi:type="dcterms:W3CDTF">2018-04-18T06:33:01Z</dcterms:modified>
</cp:coreProperties>
</file>