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bookViews>
  <sheets>
    <sheet name="1 priedas" sheetId="20" r:id="rId1"/>
    <sheet name="3 priedas " sheetId="24" r:id="rId2"/>
    <sheet name="KMSA išlaikymas" sheetId="19" state="hidden" r:id="rId3"/>
  </sheets>
  <calcPr calcId="152511"/>
</workbook>
</file>

<file path=xl/calcChain.xml><?xml version="1.0" encoding="utf-8"?>
<calcChain xmlns="http://schemas.openxmlformats.org/spreadsheetml/2006/main">
  <c r="I71" i="20" l="1"/>
  <c r="J71" i="20"/>
  <c r="K71" i="20"/>
  <c r="L71" i="20"/>
  <c r="M71" i="20"/>
  <c r="N71" i="20"/>
  <c r="O71" i="20"/>
  <c r="P71" i="20"/>
  <c r="Q71" i="20"/>
  <c r="R71" i="20"/>
  <c r="S71" i="20"/>
  <c r="T71" i="20"/>
  <c r="U71" i="20"/>
  <c r="V71" i="20"/>
  <c r="W71" i="20"/>
  <c r="X71" i="20"/>
  <c r="Y71" i="20"/>
  <c r="H71" i="20"/>
  <c r="Y69" i="20" l="1"/>
  <c r="X69" i="20"/>
  <c r="W69" i="20"/>
  <c r="V69" i="20"/>
  <c r="U69" i="20"/>
  <c r="T69" i="20"/>
  <c r="S69" i="20"/>
  <c r="R69" i="20"/>
  <c r="Q69" i="20"/>
  <c r="P69" i="20"/>
  <c r="O69" i="20"/>
  <c r="N69" i="20"/>
  <c r="M69" i="20"/>
  <c r="L69" i="20"/>
  <c r="K69" i="20"/>
  <c r="J69" i="20"/>
  <c r="I69" i="20"/>
  <c r="H69" i="20"/>
  <c r="Y59" i="20" l="1"/>
  <c r="X59" i="20"/>
  <c r="W59" i="20"/>
  <c r="V59" i="20"/>
  <c r="U59" i="20"/>
  <c r="T59" i="20"/>
  <c r="S59" i="20"/>
  <c r="R59" i="20"/>
  <c r="Q58" i="20"/>
  <c r="Q59" i="20" s="1"/>
  <c r="Y56" i="20"/>
  <c r="X56" i="20"/>
  <c r="W56" i="20"/>
  <c r="V56" i="20"/>
  <c r="U56" i="20"/>
  <c r="T56" i="20"/>
  <c r="S56" i="20"/>
  <c r="R56" i="20"/>
  <c r="Q55" i="20"/>
  <c r="Q56" i="20" s="1"/>
  <c r="Y53" i="20"/>
  <c r="X53" i="20"/>
  <c r="W53" i="20"/>
  <c r="V53" i="20"/>
  <c r="U53" i="20"/>
  <c r="T53" i="20"/>
  <c r="S53" i="20"/>
  <c r="R53" i="20"/>
  <c r="Q53" i="20"/>
  <c r="Y50" i="20"/>
  <c r="X50" i="20"/>
  <c r="W50" i="20"/>
  <c r="V50" i="20"/>
  <c r="U50" i="20"/>
  <c r="T50" i="20"/>
  <c r="S50" i="20"/>
  <c r="Q49" i="20"/>
  <c r="Q48" i="20"/>
  <c r="Y46" i="20"/>
  <c r="X46" i="20"/>
  <c r="W46" i="20"/>
  <c r="V46" i="20"/>
  <c r="U46" i="20"/>
  <c r="T46" i="20"/>
  <c r="S46" i="20"/>
  <c r="R46" i="20"/>
  <c r="Q45" i="20"/>
  <c r="Q46" i="20" s="1"/>
  <c r="Y41" i="20"/>
  <c r="X41" i="20"/>
  <c r="W41" i="20"/>
  <c r="V41" i="20"/>
  <c r="U41" i="20"/>
  <c r="T41" i="20"/>
  <c r="S41" i="20"/>
  <c r="Q40" i="20"/>
  <c r="Q39" i="20"/>
  <c r="Y36" i="20"/>
  <c r="X36" i="20"/>
  <c r="W36" i="20"/>
  <c r="V36" i="20"/>
  <c r="U36" i="20"/>
  <c r="T36" i="20"/>
  <c r="S36" i="20"/>
  <c r="R36" i="20"/>
  <c r="Q35" i="20"/>
  <c r="Q36" i="20" s="1"/>
  <c r="Y33" i="20"/>
  <c r="X33" i="20"/>
  <c r="W33" i="20"/>
  <c r="V33" i="20"/>
  <c r="U33" i="20"/>
  <c r="T33" i="20"/>
  <c r="S33" i="20"/>
  <c r="R33" i="20"/>
  <c r="Q32" i="20"/>
  <c r="Q33" i="20" s="1"/>
  <c r="Y30" i="20"/>
  <c r="X30" i="20"/>
  <c r="W30" i="20"/>
  <c r="V30" i="20"/>
  <c r="U30" i="20"/>
  <c r="T30" i="20"/>
  <c r="S30" i="20"/>
  <c r="R30" i="20"/>
  <c r="Q29" i="20"/>
  <c r="Q28" i="20"/>
  <c r="Y24" i="20"/>
  <c r="X24" i="20"/>
  <c r="W24" i="20"/>
  <c r="V24" i="20"/>
  <c r="U24" i="20"/>
  <c r="T24" i="20"/>
  <c r="S24" i="20"/>
  <c r="R24" i="20"/>
  <c r="Q23" i="20"/>
  <c r="Q22" i="20"/>
  <c r="Y19" i="20"/>
  <c r="X19" i="20"/>
  <c r="W19" i="20"/>
  <c r="V19" i="20"/>
  <c r="U19" i="20"/>
  <c r="T19" i="20"/>
  <c r="S19" i="20"/>
  <c r="R19" i="20"/>
  <c r="Q18" i="20"/>
  <c r="Q19" i="20" s="1"/>
  <c r="Y16" i="20"/>
  <c r="X16" i="20"/>
  <c r="W16" i="20"/>
  <c r="V16" i="20"/>
  <c r="U16" i="20"/>
  <c r="T16" i="20"/>
  <c r="S16" i="20"/>
  <c r="R16" i="20"/>
  <c r="Q15" i="20"/>
  <c r="Q16" i="20" s="1"/>
  <c r="Y13" i="20"/>
  <c r="X13" i="20"/>
  <c r="W13" i="20"/>
  <c r="V13" i="20"/>
  <c r="U13" i="20"/>
  <c r="T13" i="20"/>
  <c r="S13" i="20"/>
  <c r="R13" i="20"/>
  <c r="Q12" i="20"/>
  <c r="Q11" i="20"/>
  <c r="S25" i="20" l="1"/>
  <c r="W25" i="20"/>
  <c r="Y42" i="20"/>
  <c r="U42" i="20"/>
  <c r="S60" i="20"/>
  <c r="W60" i="20"/>
  <c r="Q41" i="20"/>
  <c r="Q13" i="20"/>
  <c r="T60" i="20"/>
  <c r="X60" i="20"/>
  <c r="R25" i="20"/>
  <c r="V25" i="20"/>
  <c r="V42" i="20"/>
  <c r="T25" i="20"/>
  <c r="X25" i="20"/>
  <c r="Q24" i="20"/>
  <c r="Q25" i="20" s="1"/>
  <c r="S42" i="20"/>
  <c r="S61" i="20" s="1"/>
  <c r="S72" i="20" s="1"/>
  <c r="W42" i="20"/>
  <c r="W61" i="20" s="1"/>
  <c r="W72" i="20" s="1"/>
  <c r="U60" i="20"/>
  <c r="Y60" i="20"/>
  <c r="U25" i="20"/>
  <c r="Y25" i="20"/>
  <c r="Q30" i="20"/>
  <c r="T42" i="20"/>
  <c r="X42" i="20"/>
  <c r="R60" i="20"/>
  <c r="V60" i="20"/>
  <c r="Q50" i="20"/>
  <c r="Q60" i="20" s="1"/>
  <c r="I59" i="20"/>
  <c r="J59" i="20"/>
  <c r="K59" i="20"/>
  <c r="L59" i="20"/>
  <c r="M59" i="20"/>
  <c r="N59" i="20"/>
  <c r="O59" i="20"/>
  <c r="P59" i="20"/>
  <c r="I56" i="20"/>
  <c r="J56" i="20"/>
  <c r="K56" i="20"/>
  <c r="L56" i="20"/>
  <c r="M56" i="20"/>
  <c r="N56" i="20"/>
  <c r="O56" i="20"/>
  <c r="P56" i="20"/>
  <c r="I53" i="20"/>
  <c r="J53" i="20"/>
  <c r="K53" i="20"/>
  <c r="L53" i="20"/>
  <c r="M53" i="20"/>
  <c r="N53" i="20"/>
  <c r="O53" i="20"/>
  <c r="P53" i="20"/>
  <c r="I50" i="20"/>
  <c r="J50" i="20"/>
  <c r="K50" i="20"/>
  <c r="L50" i="20"/>
  <c r="M50" i="20"/>
  <c r="N50" i="20"/>
  <c r="O50" i="20"/>
  <c r="P50" i="20"/>
  <c r="I46" i="20"/>
  <c r="J46" i="20"/>
  <c r="K46" i="20"/>
  <c r="L46" i="20"/>
  <c r="M46" i="20"/>
  <c r="N46" i="20"/>
  <c r="O46" i="20"/>
  <c r="P46" i="20"/>
  <c r="I36" i="20"/>
  <c r="J36" i="20"/>
  <c r="K36" i="20"/>
  <c r="L36" i="20"/>
  <c r="M36" i="20"/>
  <c r="N36" i="20"/>
  <c r="O36" i="20"/>
  <c r="P36" i="20"/>
  <c r="I33" i="20"/>
  <c r="J33" i="20"/>
  <c r="K33" i="20"/>
  <c r="L33" i="20"/>
  <c r="M33" i="20"/>
  <c r="N33" i="20"/>
  <c r="O33" i="20"/>
  <c r="P33" i="20"/>
  <c r="I30" i="20"/>
  <c r="J30" i="20"/>
  <c r="K30" i="20"/>
  <c r="L30" i="20"/>
  <c r="M30" i="20"/>
  <c r="N30" i="20"/>
  <c r="O30" i="20"/>
  <c r="P30" i="20"/>
  <c r="I19" i="20"/>
  <c r="J19" i="20"/>
  <c r="K19" i="20"/>
  <c r="L19" i="20"/>
  <c r="M19" i="20"/>
  <c r="N19" i="20"/>
  <c r="O19" i="20"/>
  <c r="P19" i="20"/>
  <c r="I16" i="20"/>
  <c r="J16" i="20"/>
  <c r="K16" i="20"/>
  <c r="L16" i="20"/>
  <c r="M16" i="20"/>
  <c r="N16" i="20"/>
  <c r="O16" i="20"/>
  <c r="P16" i="20"/>
  <c r="I13" i="20"/>
  <c r="J13" i="20"/>
  <c r="K13" i="20"/>
  <c r="L13" i="20"/>
  <c r="M13" i="20"/>
  <c r="N13" i="20"/>
  <c r="O13" i="20"/>
  <c r="P13" i="20"/>
  <c r="U61" i="20" l="1"/>
  <c r="U72" i="20" s="1"/>
  <c r="Y61" i="20"/>
  <c r="Y72" i="20" s="1"/>
  <c r="Q42" i="20"/>
  <c r="Q61" i="20" s="1"/>
  <c r="Q72" i="20" s="1"/>
  <c r="V61" i="20"/>
  <c r="V72" i="20" s="1"/>
  <c r="X61" i="20"/>
  <c r="X72" i="20" s="1"/>
  <c r="T61" i="20"/>
  <c r="T72" i="20" s="1"/>
  <c r="N60" i="20"/>
  <c r="H58" i="20"/>
  <c r="H59" i="20" s="1"/>
  <c r="H55" i="20"/>
  <c r="H56" i="20" s="1"/>
  <c r="H52" i="20"/>
  <c r="H53" i="20" s="1"/>
  <c r="P41" i="20"/>
  <c r="O41" i="20"/>
  <c r="N41" i="20"/>
  <c r="M41" i="20"/>
  <c r="L41" i="20"/>
  <c r="K41" i="20"/>
  <c r="J41" i="20"/>
  <c r="I41" i="20"/>
  <c r="H40" i="20"/>
  <c r="H39" i="20"/>
  <c r="H35" i="20"/>
  <c r="H36" i="20" s="1"/>
  <c r="P24" i="20"/>
  <c r="O24" i="20"/>
  <c r="N24" i="20"/>
  <c r="M24" i="20"/>
  <c r="L24" i="20"/>
  <c r="K24" i="20"/>
  <c r="J24" i="20"/>
  <c r="I24" i="20"/>
  <c r="H23" i="20"/>
  <c r="H22" i="20"/>
  <c r="H21" i="20"/>
  <c r="H18" i="20"/>
  <c r="H19" i="20" s="1"/>
  <c r="H49" i="20"/>
  <c r="H48" i="20"/>
  <c r="H45" i="20"/>
  <c r="H46" i="20" s="1"/>
  <c r="H50" i="20" l="1"/>
  <c r="H60" i="20" s="1"/>
  <c r="K60" i="20"/>
  <c r="O60" i="20"/>
  <c r="L60" i="20"/>
  <c r="P60" i="20"/>
  <c r="M60" i="20"/>
  <c r="H41" i="20"/>
  <c r="I60" i="20"/>
  <c r="J60" i="20"/>
  <c r="H24" i="20"/>
  <c r="H17" i="24" l="1"/>
  <c r="H16" i="24"/>
  <c r="H15" i="24"/>
  <c r="Y35" i="24"/>
  <c r="X35" i="24"/>
  <c r="W35" i="24"/>
  <c r="V35" i="24"/>
  <c r="U35" i="24"/>
  <c r="T35" i="24"/>
  <c r="S35" i="24"/>
  <c r="R35" i="24"/>
  <c r="P35" i="24"/>
  <c r="O35" i="24"/>
  <c r="N35" i="24"/>
  <c r="M35" i="24"/>
  <c r="L35" i="24"/>
  <c r="K35" i="24"/>
  <c r="J35" i="24"/>
  <c r="I35" i="24"/>
  <c r="Q34" i="24"/>
  <c r="H34" i="24"/>
  <c r="Q33" i="24"/>
  <c r="H33" i="24"/>
  <c r="Q32" i="24"/>
  <c r="H32" i="24"/>
  <c r="Y30" i="24"/>
  <c r="X30" i="24"/>
  <c r="W30" i="24"/>
  <c r="V30" i="24"/>
  <c r="U30" i="24"/>
  <c r="T30" i="24"/>
  <c r="S30" i="24"/>
  <c r="R30" i="24"/>
  <c r="P30" i="24"/>
  <c r="P36" i="24" s="1"/>
  <c r="O30" i="24"/>
  <c r="N30" i="24"/>
  <c r="M30" i="24"/>
  <c r="L30" i="24"/>
  <c r="K30" i="24"/>
  <c r="J30" i="24"/>
  <c r="I30" i="24"/>
  <c r="Q29" i="24"/>
  <c r="H29" i="24"/>
  <c r="Q28" i="24"/>
  <c r="H28" i="24"/>
  <c r="Q27" i="24"/>
  <c r="H27" i="24"/>
  <c r="Y23" i="24"/>
  <c r="X23" i="24"/>
  <c r="W23" i="24"/>
  <c r="V23" i="24"/>
  <c r="U23" i="24"/>
  <c r="T23" i="24"/>
  <c r="S23" i="24"/>
  <c r="R23" i="24"/>
  <c r="P23" i="24"/>
  <c r="O23" i="24"/>
  <c r="N23" i="24"/>
  <c r="M23" i="24"/>
  <c r="L23" i="24"/>
  <c r="K23" i="24"/>
  <c r="J23" i="24"/>
  <c r="I23" i="24"/>
  <c r="Q22" i="24"/>
  <c r="H22" i="24"/>
  <c r="Q21" i="24"/>
  <c r="H21" i="24"/>
  <c r="Q20" i="24"/>
  <c r="H20" i="24"/>
  <c r="Q16" i="24"/>
  <c r="Y18" i="24"/>
  <c r="X18" i="24"/>
  <c r="W18" i="24"/>
  <c r="V18" i="24"/>
  <c r="U18" i="24"/>
  <c r="T18" i="24"/>
  <c r="S18" i="24"/>
  <c r="R18" i="24"/>
  <c r="Q17" i="24"/>
  <c r="Q15" i="24"/>
  <c r="P18" i="24"/>
  <c r="O18" i="24"/>
  <c r="O24" i="24" s="1"/>
  <c r="N18" i="24"/>
  <c r="M18" i="24"/>
  <c r="L18" i="24"/>
  <c r="K18" i="24"/>
  <c r="K24" i="24" s="1"/>
  <c r="J18" i="24"/>
  <c r="I18" i="24"/>
  <c r="I24" i="24" s="1"/>
  <c r="M24" i="24" l="1"/>
  <c r="R24" i="24"/>
  <c r="V24" i="24"/>
  <c r="S24" i="24"/>
  <c r="Q18" i="24"/>
  <c r="T24" i="24"/>
  <c r="X24" i="24"/>
  <c r="J36" i="24"/>
  <c r="N36" i="24"/>
  <c r="S36" i="24"/>
  <c r="S37" i="24" s="1"/>
  <c r="S38" i="24" s="1"/>
  <c r="W36" i="24"/>
  <c r="W37" i="24" s="1"/>
  <c r="W38" i="24" s="1"/>
  <c r="Q35" i="24"/>
  <c r="L36" i="24"/>
  <c r="W24" i="24"/>
  <c r="J24" i="24"/>
  <c r="J37" i="24" s="1"/>
  <c r="J38" i="24" s="1"/>
  <c r="N24" i="24"/>
  <c r="K36" i="24"/>
  <c r="K37" i="24" s="1"/>
  <c r="K38" i="24" s="1"/>
  <c r="O36" i="24"/>
  <c r="O37" i="24" s="1"/>
  <c r="O38" i="24" s="1"/>
  <c r="U24" i="24"/>
  <c r="Q30" i="24"/>
  <c r="Q36" i="24" s="1"/>
  <c r="U36" i="24"/>
  <c r="Y36" i="24"/>
  <c r="Y24" i="24"/>
  <c r="L24" i="24"/>
  <c r="L37" i="24" s="1"/>
  <c r="L38" i="24" s="1"/>
  <c r="P24" i="24"/>
  <c r="P37" i="24" s="1"/>
  <c r="P38" i="24" s="1"/>
  <c r="H23" i="24"/>
  <c r="I36" i="24"/>
  <c r="I37" i="24" s="1"/>
  <c r="I38" i="24" s="1"/>
  <c r="M36" i="24"/>
  <c r="M37" i="24" s="1"/>
  <c r="M38" i="24" s="1"/>
  <c r="R36" i="24"/>
  <c r="R37" i="24" s="1"/>
  <c r="R38" i="24" s="1"/>
  <c r="V36" i="24"/>
  <c r="V37" i="24" s="1"/>
  <c r="V38" i="24" s="1"/>
  <c r="H35" i="24"/>
  <c r="T36" i="24"/>
  <c r="T37" i="24" s="1"/>
  <c r="T38" i="24" s="1"/>
  <c r="X36" i="24"/>
  <c r="H18" i="24"/>
  <c r="H24" i="24" s="1"/>
  <c r="N37" i="24"/>
  <c r="N38" i="24" s="1"/>
  <c r="Q23" i="24"/>
  <c r="H30" i="24"/>
  <c r="I42" i="20"/>
  <c r="H12" i="20"/>
  <c r="H11" i="20"/>
  <c r="H32" i="20"/>
  <c r="H33" i="20" s="1"/>
  <c r="H29" i="20"/>
  <c r="H28" i="20"/>
  <c r="H15" i="20"/>
  <c r="H16" i="20" s="1"/>
  <c r="Y37" i="24" l="1"/>
  <c r="Y38" i="24" s="1"/>
  <c r="Q24" i="24"/>
  <c r="U37" i="24"/>
  <c r="U38" i="24" s="1"/>
  <c r="X37" i="24"/>
  <c r="X38" i="24" s="1"/>
  <c r="H36" i="24"/>
  <c r="H37" i="24" s="1"/>
  <c r="H38" i="24" s="1"/>
  <c r="H30" i="20"/>
  <c r="H13" i="20"/>
  <c r="H25" i="20" s="1"/>
  <c r="Q37" i="24"/>
  <c r="Q38" i="24" s="1"/>
  <c r="M42" i="20"/>
  <c r="J42" i="20"/>
  <c r="L42" i="20"/>
  <c r="M25" i="20"/>
  <c r="L25" i="20"/>
  <c r="K25" i="20"/>
  <c r="J25" i="20"/>
  <c r="I25" i="20"/>
  <c r="I61" i="20" s="1"/>
  <c r="I72" i="20" s="1"/>
  <c r="N25" i="20"/>
  <c r="O25" i="20"/>
  <c r="L61" i="20" l="1"/>
  <c r="L72" i="20" s="1"/>
  <c r="N42" i="20"/>
  <c r="N61" i="20" s="1"/>
  <c r="N72" i="20" s="1"/>
  <c r="P42" i="20"/>
  <c r="M61" i="20"/>
  <c r="M72" i="20" s="1"/>
  <c r="O42" i="20"/>
  <c r="O61" i="20" s="1"/>
  <c r="O72" i="20" s="1"/>
  <c r="P25" i="20"/>
  <c r="J61" i="20"/>
  <c r="J72" i="20" s="1"/>
  <c r="K42" i="20"/>
  <c r="K61" i="20" s="1"/>
  <c r="K72" i="20" s="1"/>
  <c r="H42" i="20"/>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N36" i="19" s="1"/>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L42" i="19" l="1"/>
  <c r="J32" i="19"/>
  <c r="H61" i="20"/>
  <c r="H72" i="20" s="1"/>
  <c r="P61" i="20"/>
  <c r="P72" i="20" s="1"/>
  <c r="N42" i="19"/>
  <c r="P42" i="19"/>
  <c r="P142" i="19" s="1"/>
  <c r="I39" i="19"/>
  <c r="O142" i="19"/>
  <c r="I141" i="19"/>
  <c r="M36" i="19"/>
  <c r="M42" i="19"/>
  <c r="N32" i="19"/>
  <c r="M32" i="19" s="1"/>
  <c r="I41" i="19"/>
  <c r="I32" i="19"/>
  <c r="I36" i="19"/>
  <c r="M141" i="19"/>
  <c r="J42" i="19"/>
  <c r="I42" i="19" s="1"/>
  <c r="N142" i="19" l="1"/>
  <c r="M142" i="19" s="1"/>
  <c r="J142" i="19"/>
  <c r="I142" i="19" s="1"/>
</calcChain>
</file>

<file path=xl/sharedStrings.xml><?xml version="1.0" encoding="utf-8"?>
<sst xmlns="http://schemas.openxmlformats.org/spreadsheetml/2006/main" count="923" uniqueCount="309">
  <si>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</si>
  <si>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</si>
  <si>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</si>
  <si>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</si>
  <si>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</si>
  <si>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</si>
  <si>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</si>
  <si>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</si>
  <si>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</si>
  <si>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</si>
  <si>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</si>
  <si>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</si>
  <si>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</si>
  <si>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</si>
  <si>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</si>
  <si>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</si>
  <si>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</si>
  <si>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</si>
  <si>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</si>
  <si>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</si>
  <si>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</si>
  <si>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</si>
  <si>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</si>
  <si>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</si>
  <si>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</si>
  <si>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</si>
  <si>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</si>
  <si>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</si>
  <si>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</si>
  <si>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</si>
  <si>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</si>
  <si>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</si>
  <si>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</si>
  <si>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</si>
  <si>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</si>
  <si>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</si>
  <si>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</si>
  <si>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</si>
  <si>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</si>
  <si>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</si>
  <si>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</si>
  <si>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</si>
  <si>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</si>
  <si>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</si>
  <si>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</si>
  <si>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</si>
  <si>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</si>
  <si>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</si>
  <si>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</si>
  <si>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</si>
  <si>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</si>
  <si>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</si>
  <si>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</si>
  <si>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</si>
  <si>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</si>
  <si>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</si>
  <si>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</si>
  <si>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</si>
  <si>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</si>
  <si>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</si>
  <si>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</si>
  <si>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</si>
  <si>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</si>
  <si>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</si>
  <si>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</si>
  <si>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</si>
  <si>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</si>
  <si>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</si>
  <si>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</si>
  <si>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</si>
  <si>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</si>
  <si>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</si>
  <si>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</si>
  <si>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</si>
  <si>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</si>
  <si>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</si>
  <si>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</si>
  <si>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</si>
  <si>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</si>
  <si>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</si>
  <si>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</si>
  <si>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</si>
  <si>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</si>
  <si>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</si>
  <si>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</si>
  <si>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</si>
  <si>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</si>
  <si>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</si>
  <si>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</si>
  <si>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</si>
  <si>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</si>
  <si>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</si>
  <si>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</si>
  <si>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</si>
  <si>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</si>
  <si>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</si>
  <si>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</si>
  <si>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</si>
  <si>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</si>
  <si>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</si>
  <si>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</si>
  <si>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</si>
  <si>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</si>
  <si>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</si>
  <si>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</si>
  <si>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</si>
  <si>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</si>
  <si>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</si>
  <si>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</si>
  <si>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</si>
  <si>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</si>
  <si>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</si>
  <si>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</si>
  <si>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</si>
  <si>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</si>
  <si>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</si>
  <si>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</si>
  <si>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</si>
  <si>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</si>
  <si>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</si>
  <si>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</si>
  <si>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</si>
  <si>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</si>
  <si>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</si>
  <si>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</si>
  <si>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</si>
  <si>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</si>
  <si>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</si>
  <si>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</si>
  <si>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</si>
  <si>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</si>
  <si>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</si>
  <si>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</si>
  <si>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</si>
  <si>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</si>
  <si>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</si>
  <si>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</si>
  <si>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</si>
  <si>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</si>
  <si>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</si>
  <si>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</si>
  <si>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</si>
  <si>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</si>
  <si>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</si>
  <si>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</si>
  <si>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</si>
  <si>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</si>
  <si>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pavadinimas</t>
  </si>
  <si>
    <t>Savivaldybės administracijos ______________________ programa</t>
  </si>
  <si>
    <t>Veiklos kodas</t>
  </si>
  <si>
    <t>Programos kodas</t>
  </si>
  <si>
    <t xml:space="preserve">______________________________________________________________________________
       (įstaigos (padalinio) pavadinimas)
</t>
  </si>
  <si>
    <t>Indėlio vertinimo kriterijaus</t>
  </si>
  <si>
    <t>SP</t>
  </si>
  <si>
    <t>ES</t>
  </si>
  <si>
    <t>VB</t>
  </si>
  <si>
    <t>KT</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</si>
  <si>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</si>
  <si>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</si>
  <si>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</si>
  <si>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</si>
  <si>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</si>
  <si>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</si>
  <si>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</si>
  <si>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</si>
  <si>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</si>
  <si>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</si>
  <si>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</si>
  <si>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Kelių greideriavimas,sniego valymas</t>
  </si>
  <si>
    <t>km</t>
  </si>
  <si>
    <t>m3</t>
  </si>
  <si>
    <t>Gatvių apšvietimas</t>
  </si>
  <si>
    <t>Šviesti gatves ir tvarkyti gatvių apšvietimą</t>
  </si>
  <si>
    <t>Atliekų tvarkymo darbai</t>
  </si>
  <si>
    <t>Atliekų tvarkymas (surinkti šiukšles)</t>
  </si>
  <si>
    <t xml:space="preserve">                                                                                                      IŠ viso:</t>
  </si>
  <si>
    <t>vnt</t>
  </si>
  <si>
    <t>Seniūnijos vidaus administravimas</t>
  </si>
  <si>
    <t>Žemės ūkio funkcijų vykdymas</t>
  </si>
  <si>
    <t>Priešgaisrinio punkto darbo organizavimas</t>
  </si>
  <si>
    <t>Kultūrinių renginių organizavimas</t>
  </si>
  <si>
    <t>Socialinės paramos teikimas ir administravimas</t>
  </si>
  <si>
    <t>Socialinio būsto remontas</t>
  </si>
  <si>
    <t>Vienkartinių pašalpų mokėjimas</t>
  </si>
  <si>
    <t>Viešųjų darbų organizavimas</t>
  </si>
  <si>
    <t>Kidulių seniūnija</t>
  </si>
  <si>
    <t>Seniūnijos kelių žvyravimas</t>
  </si>
  <si>
    <t>Darbo užmokestis ir socialinis draudimas aplinkos išlaikymo darbuotojams</t>
  </si>
  <si>
    <t>Tvarkyti seniūnijoje priklausiančias kapines</t>
  </si>
  <si>
    <t>ha</t>
  </si>
  <si>
    <t>Priemonės bei kitos paslaugos skirtos seniūnijos išlaikymui</t>
  </si>
  <si>
    <t>Seniūnijos pastato remontas</t>
  </si>
  <si>
    <t>Išlaidos transportui ir prekėms seniūnijos žemės ūkio specialistui išlaikyti</t>
  </si>
  <si>
    <t>Transporto išlaidos socialiai remtinų šeimų lankymui ir darbo priemonės pašalpas gaunantiems asmenims darbui</t>
  </si>
  <si>
    <t>Darbo užmokestis ir socialinis draudimas kultūrinio darbo darbuotojams išlaikyti</t>
  </si>
  <si>
    <t>Seniūnijos kelių greideriavimas, sniego valymas</t>
  </si>
  <si>
    <t>vnt.</t>
  </si>
  <si>
    <t xml:space="preserve">SB(D)       </t>
  </si>
  <si>
    <t xml:space="preserve">Socialinės išmokos (pašalpos)                                              </t>
  </si>
  <si>
    <t>Išlaidos pėsčiųjų takų, pakelių bei viešojo naudojimo teritorijų tvarkymui ir priežiūrai</t>
  </si>
  <si>
    <t>Tvarkyti miestelio gatves, pakeles, takus (žolės pjovimas ir medžių genėjimas, želdinių priežiūra).</t>
  </si>
  <si>
    <t>Savivaldybei priklausančio socialinio būsto remontas</t>
  </si>
  <si>
    <t xml:space="preserve">Darbo užmokestis ir social. draudimas socialiniam darbuotojui                                                                                   </t>
  </si>
  <si>
    <t>Uždavinys: Prižiūrėti gatvių kelių ir teritorijos infrastruktūrą.</t>
  </si>
  <si>
    <t>Tikslas: Gerinti gyvenimo kokybę seniūnijoje,kuriant sveiką,saugią ir švarią aplinką.</t>
  </si>
  <si>
    <t>Prižiūrimų plotų kiekis, ha</t>
  </si>
  <si>
    <t>Socialinės priežiūros teikimas socialinės  rizikos šeimoms</t>
  </si>
  <si>
    <t>Seniūnijai priklausančios kapinių bei kaimų apllinkos tvarkymas</t>
  </si>
  <si>
    <t>Uždavinys: Suformuoti ir įgyvendinti veiksmingą seniūnijos funksijų vykdymo strategiją.</t>
  </si>
  <si>
    <t>Darbo užmokesčio išmokėjimas (išeitinė išmoka)</t>
  </si>
  <si>
    <t>Uždavinys: Mažinti socialinę atskirtį kaimuose.</t>
  </si>
  <si>
    <t>Nugreideriuotų kelių ilgis kilometrais</t>
  </si>
  <si>
    <t>Nupirkto žvyro kiekis, m3</t>
  </si>
  <si>
    <t>Surinktų šiukšlių teritorijoje kiekis, m3</t>
  </si>
  <si>
    <t>Darbuotojų skaičius</t>
  </si>
  <si>
    <t>Seniūnijoje dirbančių darbuotojų skaičius</t>
  </si>
  <si>
    <t>Atliktų pastato remonto skaičius</t>
  </si>
  <si>
    <t>Aptarnaujamų ūkių skaičius</t>
  </si>
  <si>
    <t>Kultūrinių renginių darbuotojų skaičius</t>
  </si>
  <si>
    <t>Remontuoto objekto skaičius</t>
  </si>
  <si>
    <t>Organizuotų renginių skaičius</t>
  </si>
  <si>
    <t>Prižiūrimų kapinių skaičius</t>
  </si>
  <si>
    <t>Socialinių darbuotojų  darbui su rizik.šeimomis skaičius</t>
  </si>
  <si>
    <t>Socialinio darbo darbuotojų skaičius</t>
  </si>
  <si>
    <t>Socialiai remtinų šeimų skaičius</t>
  </si>
  <si>
    <t>Darbo užmokestis ir social. draudimas socialiniam darbuotuojui</t>
  </si>
  <si>
    <t>Remontuotų būstų skaičius</t>
  </si>
  <si>
    <t>Vienkartines pašalpas gaunančių žmonių skaičius</t>
  </si>
  <si>
    <t>Įdarbintų  žmonių per viešuosius darbus skaičius</t>
  </si>
  <si>
    <t>Kultūros namų remontas</t>
  </si>
  <si>
    <t>Aptarnaujamų šviestuvų skaičius</t>
  </si>
  <si>
    <t xml:space="preserve"> Kultūrinių renginių ir valstybinių švenčių paminėjimas.</t>
  </si>
  <si>
    <t>Savivaldybės administracijos Kidulių seniūnijas programa</t>
  </si>
  <si>
    <r>
      <t>Paaiškinimai:</t>
    </r>
    <r>
      <rPr>
        <sz val="10"/>
        <color theme="1"/>
        <rFont val="Times New Roman"/>
        <family val="1"/>
        <charset val="186"/>
      </rPr>
      <t xml:space="preserve">
</t>
    </r>
    <r>
      <rPr>
        <i/>
        <sz val="10"/>
        <color theme="1"/>
        <rFont val="Times New Roman"/>
        <family val="1"/>
        <charset val="186"/>
      </rPr>
      <t xml:space="preserve">Tikslai ir uždaviniai </t>
    </r>
    <r>
      <rPr>
        <sz val="10"/>
        <color theme="1"/>
        <rFont val="Times New Roman"/>
        <family val="1"/>
        <charset val="186"/>
      </rPr>
      <t xml:space="preserve">– iš strateginio veiklos plano perkeliami atitinkamos programos tikslai ir uždaviniai;
</t>
    </r>
    <r>
      <rPr>
        <i/>
        <sz val="10"/>
        <color theme="1"/>
        <rFont val="Times New Roman"/>
        <family val="1"/>
        <charset val="186"/>
      </rPr>
      <t>Priemonės</t>
    </r>
    <r>
      <rPr>
        <sz val="10"/>
        <color theme="1"/>
        <rFont val="Times New Roman"/>
        <family val="1"/>
        <charset val="186"/>
      </rPr>
      <t xml:space="preserve"> – perkeliamos atitinkamiems metams aktualios savivaldybės strateginio veiklos plano priemonės; 
</t>
    </r>
    <r>
      <rPr>
        <i/>
        <sz val="10"/>
        <color theme="1"/>
        <rFont val="Times New Roman"/>
        <family val="1"/>
        <charset val="186"/>
      </rPr>
      <t>Veiklos</t>
    </r>
    <r>
      <rPr>
        <sz val="10"/>
        <color theme="1"/>
        <rFont val="Times New Roman"/>
        <family val="1"/>
        <charset val="186"/>
      </rPr>
      <t xml:space="preserve"> – priemonių įgyvendinimas detalizuojamas nurodant konkrečius jų įgyvendinimo būdus – veiklas; veiklos gali būti nustatomos numatomų vykdyti projektų ar veiksmų pagrindu;
</t>
    </r>
    <r>
      <rPr>
        <i/>
        <sz val="10"/>
        <color theme="1"/>
        <rFont val="Times New Roman"/>
        <family val="1"/>
        <charset val="186"/>
      </rPr>
      <t>Asignavimai</t>
    </r>
    <r>
      <rPr>
        <sz val="10"/>
        <color theme="1"/>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color theme="1"/>
        <rFont val="Times New Roman"/>
        <family val="1"/>
        <charset val="186"/>
      </rPr>
      <t>Indėlio ir proceso vertinimo kriterijai</t>
    </r>
    <r>
      <rPr>
        <sz val="10"/>
        <color theme="1"/>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color theme="1"/>
        <rFont val="Times New Roman"/>
        <family val="1"/>
        <charset val="186"/>
      </rPr>
      <t>Atsakingi vykdytojai</t>
    </r>
    <r>
      <rPr>
        <sz val="10"/>
        <color theme="1"/>
        <rFont val="Times New Roman"/>
        <family val="1"/>
        <charset val="186"/>
      </rPr>
      <t xml:space="preserve"> – prie veiklų nurodomi už jų vykdymą atsakingi vykdytojai; kaip vykdytojai gali būti nurodomi savivaldybės administracijos struktūriniai padaliniai arba darbuotojai.
</t>
    </r>
    <r>
      <rPr>
        <i/>
        <sz val="10"/>
        <color theme="1"/>
        <rFont val="Times New Roman"/>
        <family val="1"/>
        <charset val="186"/>
      </rPr>
      <t>Įvykdymo terminas</t>
    </r>
    <r>
      <rPr>
        <sz val="10"/>
        <color theme="1"/>
        <rFont val="Times New Roman"/>
        <family val="1"/>
        <charset val="186"/>
      </rPr>
      <t xml:space="preserve"> – galutinis priemonės įvykdymo terminas (nurodoma data (tiksli arba mėnuo, arba ketvirtis)). 
</t>
    </r>
    <r>
      <rPr>
        <b/>
        <sz val="10"/>
        <rFont val="Times New Roman"/>
        <family val="1"/>
        <charset val="186"/>
      </rPr>
      <t/>
    </r>
  </si>
  <si>
    <r>
      <t>Finansavimo šaltinių sutrumpinimai:</t>
    </r>
    <r>
      <rPr>
        <sz val="10"/>
        <color theme="1"/>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</si>
  <si>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Daugiau užtaisyta duobių keliuose</t>
  </si>
  <si>
    <t>Sumažėję socialiai  remtinių šeimų</t>
  </si>
  <si>
    <t>Sumažėję pašalpas gaunančių žmonių skaičius</t>
  </si>
  <si>
    <t>Ryšium su mažų kiaulininkystės ūkių lankymu.</t>
  </si>
  <si>
    <t>Gautos papildomos lėšos padenkti komunaliniam ūkiui kaupimo fondą.</t>
  </si>
  <si>
    <t>Didesnis darbų ir paslaugų poreikis</t>
  </si>
  <si>
    <t>Neįvykdytas biudžetinių pajamų planas</t>
  </si>
  <si>
    <t>Įsigyta papildomai muzikos instrumentų.</t>
  </si>
  <si>
    <t>Nepanautotas patvirtintas etato vienetas</t>
  </si>
  <si>
    <t>2,453</t>
  </si>
  <si>
    <t>7,392</t>
  </si>
  <si>
    <t>3,5</t>
  </si>
  <si>
    <t>3</t>
  </si>
  <si>
    <t>8,0</t>
  </si>
  <si>
    <t>29,732</t>
  </si>
  <si>
    <t>8,505</t>
  </si>
  <si>
    <t>2,722</t>
  </si>
  <si>
    <t>30,227</t>
  </si>
  <si>
    <t>12,601</t>
  </si>
  <si>
    <t>8,165</t>
  </si>
  <si>
    <t>0,176</t>
  </si>
  <si>
    <t>0,185</t>
  </si>
  <si>
    <t>0,081</t>
  </si>
  <si>
    <t>27,659</t>
  </si>
  <si>
    <t>1,000</t>
  </si>
  <si>
    <t>3,969</t>
  </si>
  <si>
    <t>19726</t>
  </si>
  <si>
    <t>0,39</t>
  </si>
  <si>
    <t>13,739</t>
  </si>
  <si>
    <t>19,726</t>
  </si>
  <si>
    <t>33,855</t>
  </si>
  <si>
    <t>10,494</t>
  </si>
  <si>
    <t>8,814</t>
  </si>
  <si>
    <t>4,977</t>
  </si>
  <si>
    <t>8,094</t>
  </si>
  <si>
    <t>4,969</t>
  </si>
  <si>
    <t>8,102</t>
  </si>
  <si>
    <t>13,071</t>
  </si>
  <si>
    <t>0,506</t>
  </si>
  <si>
    <t>1,297</t>
  </si>
  <si>
    <t>1,500</t>
  </si>
  <si>
    <t>1,675</t>
  </si>
  <si>
    <t>5,385</t>
  </si>
  <si>
    <t>400</t>
  </si>
  <si>
    <t>200</t>
  </si>
  <si>
    <t>410</t>
  </si>
  <si>
    <t>280</t>
  </si>
  <si>
    <t>210</t>
  </si>
  <si>
    <t>4</t>
  </si>
  <si>
    <t>42,277</t>
  </si>
  <si>
    <t>124,540</t>
  </si>
  <si>
    <t>124,54</t>
  </si>
  <si>
    <t xml:space="preserve">ŠAKIŲ RAJONO SAVIVALDYBĖS ADMINISTRACIJOS 
  KIDULIŲ SENIŪNIJA
2017 METŲ VEIKLOS PLANO ATASKAITA
</t>
  </si>
  <si>
    <t>220</t>
  </si>
  <si>
    <t>7</t>
  </si>
  <si>
    <t xml:space="preserve"> </t>
  </si>
  <si>
    <t>Uždavinys: Tobulinti savivaldybės administracijos valdymo kokybę</t>
  </si>
  <si>
    <t>Pažymos juridiniams faktams patvirtinti ir susirašinėjimo su kitomis institucijomis dokumentai</t>
  </si>
  <si>
    <t>Leidimai laidoti</t>
  </si>
  <si>
    <t>Gyvenamosios vietos deklaravimo funkcijos vykdymas</t>
  </si>
  <si>
    <t>Leidimai saugotinų medžių ir krūmų kirtimo, persodinimo ar kitokio pašalinimo, genėjimo darbams</t>
  </si>
  <si>
    <t>Išduotų pažymų ir kitų dokumentų skaičius</t>
  </si>
  <si>
    <t>Išduotų leidimų skaičius</t>
  </si>
  <si>
    <t>Išduotų pažymų skaičius</t>
  </si>
  <si>
    <t>250</t>
  </si>
  <si>
    <t>119</t>
  </si>
  <si>
    <t>129</t>
  </si>
  <si>
    <t>Kreipėsi mažiau žmonių</t>
  </si>
  <si>
    <t>Panaudotos lėšos biudžetiniais 2017-ais metais, tūkst. Eur</t>
  </si>
  <si>
    <t>Skirtos lėšos biudžetiniams 2017-iesiems metams, tūkst. Eur</t>
  </si>
  <si>
    <t>Administracinės naštos mažinimo priemonės</t>
  </si>
  <si>
    <t>Padidėję dėl užimtumo darbų organizazijoje</t>
  </si>
  <si>
    <t>Tiklas. Padidinti savivaldybės valdymo efektyvumą</t>
  </si>
  <si>
    <t xml:space="preserve">PATVIRTINTA           
Šakių rajono savivaldybės
administracijos direktoriaus
2018 m. balandžio    d. įsakymu Nr. AT-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</si>
</sst>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Red]#,##0.0"/>
    <numFmt numFmtId="166" formatCode="0.000"/>
  </numFmts>
  <fonts count="40">
    <font>
      <sz val="10"/>
      <name val="Arial"/>
      <charset val="186"/>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sz val="8"/>
      <color theme="1"/>
      <name val="Times New Roman"/>
      <family val="1"/>
      <charset val="186"/>
    </font>
    <font>
      <sz val="10"/>
      <color theme="1"/>
      <name val="Times New Roman"/>
      <family val="1"/>
      <charset val="186"/>
    </font>
    <font>
      <sz val="11"/>
      <color theme="1"/>
      <name val="Times New Roman"/>
      <family val="1"/>
      <charset val="186"/>
    </font>
    <font>
      <sz val="12"/>
      <color theme="1"/>
      <name val="Times New Roman"/>
      <family val="1"/>
      <charset val="186"/>
    </font>
    <font>
      <b/>
      <sz val="10"/>
      <color theme="1"/>
      <name val="Times New Roman"/>
      <family val="1"/>
      <charset val="186"/>
    </font>
    <font>
      <b/>
      <sz val="12"/>
      <color theme="1"/>
      <name val="Times New Roman"/>
      <family val="1"/>
      <charset val="186"/>
    </font>
    <font>
      <i/>
      <sz val="10"/>
      <color theme="1"/>
      <name val="Times New Roman"/>
      <family val="1"/>
      <charset val="186"/>
    </font>
    <font>
      <sz val="10"/>
      <color rgb="FFFF0000"/>
      <name val="Times New Roman"/>
      <family val="1"/>
      <charset val="186"/>
    </font>
    <font>
      <b/>
      <sz val="10"/>
      <color rgb="FFFF0000"/>
      <name val="Times New Roman"/>
      <family val="1"/>
      <charset val="186"/>
    </font>
    <font>
      <sz val="11"/>
      <name val="Times New Roman"/>
      <family val="1"/>
      <charset val="186"/>
    </font>
  </fonts>
  <fills count="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s>
  <borders count="75">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8">
    <xf numFmtId="0" fontId="0" fillId="0" borderId="0"/>
    <xf numFmtId="0" fontId="29" fillId="0" borderId="0"/>
    <xf numFmtId="0" fontId="15" fillId="0" borderId="0"/>
    <xf numFmtId="0" fontId="13" fillId="0" borderId="0"/>
    <xf numFmtId="0" fontId="28" fillId="0" borderId="0"/>
    <xf numFmtId="0" fontId="14" fillId="0" borderId="0"/>
    <xf numFmtId="0" fontId="13" fillId="0" borderId="0"/>
    <xf numFmtId="0" fontId="1" fillId="0" borderId="0"/>
  </cellStyleXfs>
  <cellXfs count="582">
    <xf numFmtId="0" fontId="0" fillId="0" borderId="0" xfId="0"/>
    <xf numFmtId="0" fontId="10" fillId="0" borderId="0" xfId="0" applyFont="1" applyAlignment="1">
      <alignment vertical="top"/>
    </xf>
    <xf numFmtId="0" fontId="12" fillId="0" borderId="0" xfId="0" applyFont="1" applyBorder="1" applyAlignment="1">
      <alignment vertical="top"/>
    </xf>
    <xf numFmtId="0" fontId="10" fillId="0" borderId="0" xfId="0" applyFont="1" applyFill="1" applyAlignment="1">
      <alignment vertical="top"/>
    </xf>
    <xf numFmtId="0" fontId="9" fillId="0" borderId="0" xfId="0" applyFont="1" applyAlignment="1">
      <alignment vertical="top"/>
    </xf>
    <xf numFmtId="0" fontId="10" fillId="0" borderId="0" xfId="1" applyFont="1" applyAlignment="1">
      <alignment vertical="top"/>
    </xf>
    <xf numFmtId="0" fontId="9" fillId="0" borderId="0" xfId="1" applyFont="1" applyAlignment="1">
      <alignment vertical="top"/>
    </xf>
    <xf numFmtId="0" fontId="12" fillId="0" borderId="1" xfId="1" applyFont="1" applyBorder="1" applyAlignment="1">
      <alignment horizontal="center" vertical="center" textRotation="90" wrapText="1"/>
    </xf>
    <xf numFmtId="49" fontId="6" fillId="2" borderId="2"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5" fillId="0" borderId="4" xfId="1" applyFont="1" applyBorder="1" applyAlignment="1">
      <alignment vertical="top" wrapText="1"/>
    </xf>
    <xf numFmtId="49" fontId="6" fillId="3" borderId="5"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7" fillId="0" borderId="7" xfId="1" applyNumberFormat="1" applyFont="1" applyBorder="1" applyAlignment="1">
      <alignment horizontal="center" vertical="top"/>
    </xf>
    <xf numFmtId="0" fontId="15" fillId="0" borderId="8" xfId="1" applyFont="1" applyBorder="1" applyAlignment="1">
      <alignment horizontal="center" vertical="top"/>
    </xf>
    <xf numFmtId="49" fontId="7" fillId="0" borderId="9" xfId="1" applyNumberFormat="1" applyFont="1" applyBorder="1" applyAlignment="1">
      <alignment horizontal="center" vertical="top"/>
    </xf>
    <xf numFmtId="0" fontId="15" fillId="0" borderId="10" xfId="1" applyFont="1" applyBorder="1" applyAlignment="1">
      <alignment horizontal="center" vertical="top" wrapText="1"/>
    </xf>
    <xf numFmtId="164" fontId="6" fillId="4" borderId="3" xfId="1" applyNumberFormat="1" applyFont="1" applyFill="1" applyBorder="1" applyAlignment="1">
      <alignment horizontal="center" vertical="top"/>
    </xf>
    <xf numFmtId="164" fontId="3" fillId="0" borderId="5" xfId="1" applyNumberFormat="1" applyFont="1" applyFill="1" applyBorder="1" applyAlignment="1">
      <alignment horizontal="center" vertical="top"/>
    </xf>
    <xf numFmtId="164" fontId="6" fillId="4" borderId="11" xfId="1" applyNumberFormat="1" applyFont="1" applyFill="1" applyBorder="1" applyAlignment="1">
      <alignment horizontal="center" vertical="top"/>
    </xf>
    <xf numFmtId="0" fontId="6" fillId="4" borderId="12" xfId="1" applyFont="1" applyFill="1" applyBorder="1" applyAlignment="1">
      <alignment horizontal="right" vertical="top" wrapText="1"/>
    </xf>
    <xf numFmtId="0" fontId="12" fillId="0" borderId="1" xfId="1" applyFont="1" applyFill="1" applyBorder="1" applyAlignment="1">
      <alignment horizontal="center" vertical="center" textRotation="90" wrapText="1"/>
    </xf>
    <xf numFmtId="164" fontId="3" fillId="0" borderId="13" xfId="1" applyNumberFormat="1" applyFont="1" applyFill="1" applyBorder="1" applyAlignment="1">
      <alignment horizontal="center" vertical="top"/>
    </xf>
    <xf numFmtId="164" fontId="3" fillId="0" borderId="14" xfId="1" applyNumberFormat="1" applyFont="1" applyFill="1" applyBorder="1" applyAlignment="1">
      <alignment horizontal="center" vertical="top"/>
    </xf>
    <xf numFmtId="164" fontId="7" fillId="0" borderId="15" xfId="1" applyNumberFormat="1" applyFont="1" applyFill="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vertical="top"/>
    </xf>
    <xf numFmtId="0" fontId="18" fillId="0" borderId="10" xfId="1" applyFont="1" applyBorder="1" applyAlignment="1">
      <alignment horizontal="center" vertical="top"/>
    </xf>
    <xf numFmtId="164" fontId="6" fillId="4" borderId="17" xfId="1" applyNumberFormat="1" applyFont="1" applyFill="1" applyBorder="1" applyAlignment="1">
      <alignment horizontal="center" vertical="top"/>
    </xf>
    <xf numFmtId="164" fontId="6" fillId="4" borderId="18" xfId="1" applyNumberFormat="1" applyFont="1" applyFill="1" applyBorder="1" applyAlignment="1">
      <alignment horizontal="center" vertical="top"/>
    </xf>
    <xf numFmtId="164" fontId="6" fillId="4" borderId="6" xfId="1" applyNumberFormat="1" applyFont="1" applyFill="1" applyBorder="1" applyAlignment="1">
      <alignment horizontal="center" vertical="top"/>
    </xf>
    <xf numFmtId="0" fontId="6" fillId="4" borderId="10" xfId="1" applyFont="1" applyFill="1" applyBorder="1" applyAlignment="1">
      <alignment horizontal="right" vertical="top" wrapText="1"/>
    </xf>
    <xf numFmtId="164" fontId="6" fillId="4" borderId="19" xfId="1" applyNumberFormat="1" applyFont="1" applyFill="1" applyBorder="1" applyAlignment="1">
      <alignment horizontal="center" vertical="top"/>
    </xf>
    <xf numFmtId="164" fontId="6" fillId="4" borderId="20" xfId="1" applyNumberFormat="1" applyFont="1" applyFill="1" applyBorder="1" applyAlignment="1">
      <alignment horizontal="center" vertical="top"/>
    </xf>
    <xf numFmtId="0" fontId="7" fillId="0" borderId="21" xfId="1" applyFont="1" applyFill="1" applyBorder="1" applyAlignment="1">
      <alignment horizontal="center" vertical="top" wrapText="1"/>
    </xf>
    <xf numFmtId="164" fontId="7" fillId="0" borderId="22" xfId="1" applyNumberFormat="1" applyFont="1" applyFill="1" applyBorder="1" applyAlignment="1">
      <alignment horizontal="center" vertical="top"/>
    </xf>
    <xf numFmtId="164" fontId="7" fillId="0" borderId="23" xfId="1" applyNumberFormat="1" applyFont="1" applyFill="1" applyBorder="1" applyAlignment="1">
      <alignment horizontal="center" vertical="top"/>
    </xf>
    <xf numFmtId="164" fontId="7" fillId="0" borderId="24" xfId="1" applyNumberFormat="1" applyFont="1" applyFill="1" applyBorder="1" applyAlignment="1">
      <alignment horizontal="center" vertical="top"/>
    </xf>
    <xf numFmtId="0" fontId="6" fillId="4" borderId="25" xfId="1" applyFont="1" applyFill="1" applyBorder="1" applyAlignment="1">
      <alignment horizontal="right" vertical="top" wrapText="1"/>
    </xf>
    <xf numFmtId="164" fontId="7" fillId="4" borderId="26" xfId="1" applyNumberFormat="1" applyFont="1" applyFill="1" applyBorder="1" applyAlignment="1">
      <alignment horizontal="center" vertical="top"/>
    </xf>
    <xf numFmtId="49" fontId="11" fillId="0" borderId="27" xfId="1" applyNumberFormat="1" applyFont="1" applyBorder="1" applyAlignment="1">
      <alignment horizontal="center" vertical="top"/>
    </xf>
    <xf numFmtId="0" fontId="7" fillId="0" borderId="21" xfId="1" applyFont="1" applyBorder="1" applyAlignment="1">
      <alignment horizontal="center" vertical="top"/>
    </xf>
    <xf numFmtId="164" fontId="3" fillId="0" borderId="28" xfId="1" applyNumberFormat="1" applyFont="1" applyFill="1" applyBorder="1" applyAlignment="1">
      <alignment horizontal="center" vertical="top"/>
    </xf>
    <xf numFmtId="164" fontId="7" fillId="0" borderId="24" xfId="1" applyNumberFormat="1" applyFont="1" applyBorder="1" applyAlignment="1">
      <alignment horizontal="center" vertical="top"/>
    </xf>
    <xf numFmtId="49" fontId="11" fillId="0" borderId="29" xfId="1" applyNumberFormat="1" applyFont="1" applyBorder="1" applyAlignment="1">
      <alignment horizontal="center" vertical="top"/>
    </xf>
    <xf numFmtId="49" fontId="17" fillId="0" borderId="30" xfId="1" applyNumberFormat="1" applyFont="1" applyBorder="1" applyAlignment="1">
      <alignment horizontal="center" vertical="top"/>
    </xf>
    <xf numFmtId="164" fontId="7" fillId="0" borderId="17" xfId="1" applyNumberFormat="1" applyFont="1" applyFill="1" applyBorder="1" applyAlignment="1">
      <alignment horizontal="center" vertical="top"/>
    </xf>
    <xf numFmtId="164" fontId="7" fillId="0" borderId="26" xfId="1" applyNumberFormat="1" applyFont="1" applyFill="1" applyBorder="1" applyAlignment="1">
      <alignment horizontal="center" vertical="top"/>
    </xf>
    <xf numFmtId="0" fontId="15" fillId="0" borderId="3" xfId="1" applyFont="1" applyBorder="1" applyAlignment="1">
      <alignment vertical="top" wrapText="1"/>
    </xf>
    <xf numFmtId="49" fontId="17" fillId="0" borderId="9" xfId="1" applyNumberFormat="1" applyFont="1" applyBorder="1" applyAlignment="1">
      <alignment horizontal="center" vertical="top"/>
    </xf>
    <xf numFmtId="164" fontId="3" fillId="0" borderId="31" xfId="1" applyNumberFormat="1" applyFont="1" applyFill="1" applyBorder="1" applyAlignment="1">
      <alignment horizontal="center" vertical="top"/>
    </xf>
    <xf numFmtId="164" fontId="3" fillId="0" borderId="18" xfId="1" applyNumberFormat="1" applyFont="1" applyFill="1" applyBorder="1" applyAlignment="1">
      <alignment horizontal="center" vertical="top"/>
    </xf>
    <xf numFmtId="164" fontId="7" fillId="0" borderId="32" xfId="1" applyNumberFormat="1" applyFont="1" applyFill="1" applyBorder="1" applyAlignment="1">
      <alignment horizontal="center" vertical="top"/>
    </xf>
    <xf numFmtId="164" fontId="7" fillId="0" borderId="33" xfId="1" applyNumberFormat="1" applyFont="1" applyFill="1" applyBorder="1" applyAlignment="1">
      <alignment horizontal="center" vertical="top"/>
    </xf>
    <xf numFmtId="164" fontId="7" fillId="5" borderId="14" xfId="1" applyNumberFormat="1" applyFont="1" applyFill="1" applyBorder="1" applyAlignment="1">
      <alignment horizontal="center" vertical="top"/>
    </xf>
    <xf numFmtId="164" fontId="7" fillId="5" borderId="23" xfId="1" applyNumberFormat="1" applyFont="1" applyFill="1" applyBorder="1" applyAlignment="1">
      <alignment horizontal="center" vertical="top"/>
    </xf>
    <xf numFmtId="164" fontId="7" fillId="5" borderId="17" xfId="1" applyNumberFormat="1" applyFont="1" applyFill="1" applyBorder="1" applyAlignment="1">
      <alignment horizontal="center" vertical="top"/>
    </xf>
    <xf numFmtId="164" fontId="9" fillId="5" borderId="23" xfId="1" applyNumberFormat="1" applyFont="1" applyFill="1" applyBorder="1" applyAlignment="1">
      <alignment horizontal="center" vertical="top"/>
    </xf>
    <xf numFmtId="164" fontId="9" fillId="5" borderId="28" xfId="1" applyNumberFormat="1" applyFont="1" applyFill="1" applyBorder="1" applyAlignment="1">
      <alignment horizontal="center" vertical="top"/>
    </xf>
    <xf numFmtId="49" fontId="7" fillId="0" borderId="0" xfId="1" applyNumberFormat="1" applyFont="1" applyBorder="1" applyAlignment="1">
      <alignment horizontal="center" vertical="top"/>
    </xf>
    <xf numFmtId="49" fontId="7" fillId="0" borderId="34" xfId="1" applyNumberFormat="1" applyFont="1" applyBorder="1" applyAlignment="1">
      <alignment horizontal="center" vertical="top"/>
    </xf>
    <xf numFmtId="164" fontId="6" fillId="4" borderId="12" xfId="1" applyNumberFormat="1" applyFont="1" applyFill="1" applyBorder="1" applyAlignment="1">
      <alignment horizontal="center" vertical="top"/>
    </xf>
    <xf numFmtId="164" fontId="9" fillId="0" borderId="22" xfId="1" applyNumberFormat="1" applyFont="1" applyFill="1" applyBorder="1" applyAlignment="1">
      <alignment horizontal="center" vertical="top"/>
    </xf>
    <xf numFmtId="164" fontId="9" fillId="0" borderId="31" xfId="1" applyNumberFormat="1" applyFont="1" applyFill="1" applyBorder="1" applyAlignment="1">
      <alignment horizontal="center" vertical="top"/>
    </xf>
    <xf numFmtId="0" fontId="16" fillId="4" borderId="25" xfId="0" applyFont="1" applyFill="1" applyBorder="1" applyAlignment="1">
      <alignment horizontal="center" vertical="top"/>
    </xf>
    <xf numFmtId="164" fontId="3" fillId="0" borderId="5" xfId="0" applyNumberFormat="1" applyFont="1" applyFill="1" applyBorder="1" applyAlignment="1">
      <alignment horizontal="center" vertical="top" wrapText="1"/>
    </xf>
    <xf numFmtId="164" fontId="3" fillId="0" borderId="33" xfId="0" applyNumberFormat="1" applyFont="1" applyFill="1" applyBorder="1" applyAlignment="1">
      <alignment horizontal="center" vertical="top" wrapText="1"/>
    </xf>
    <xf numFmtId="164" fontId="3" fillId="0" borderId="2" xfId="0" applyNumberFormat="1" applyFont="1" applyFill="1" applyBorder="1" applyAlignment="1">
      <alignment horizontal="center" vertical="top" wrapText="1"/>
    </xf>
    <xf numFmtId="0" fontId="7" fillId="0" borderId="9" xfId="1" applyFont="1" applyBorder="1" applyAlignment="1">
      <alignment horizontal="center" vertical="top"/>
    </xf>
    <xf numFmtId="0" fontId="3" fillId="0" borderId="9" xfId="0" applyFont="1" applyBorder="1" applyAlignment="1">
      <alignment horizontal="center" vertical="top" wrapText="1"/>
    </xf>
    <xf numFmtId="49" fontId="11" fillId="3" borderId="11" xfId="0" applyNumberFormat="1" applyFont="1" applyFill="1" applyBorder="1" applyAlignment="1">
      <alignment horizontal="center" vertical="top"/>
    </xf>
    <xf numFmtId="49" fontId="11" fillId="2" borderId="35" xfId="0" applyNumberFormat="1" applyFont="1" applyFill="1" applyBorder="1" applyAlignment="1">
      <alignment horizontal="center" vertical="top"/>
    </xf>
    <xf numFmtId="0" fontId="9" fillId="0" borderId="0" xfId="0" applyFont="1" applyBorder="1" applyAlignment="1">
      <alignment vertical="top"/>
    </xf>
    <xf numFmtId="164" fontId="11" fillId="2" borderId="35" xfId="0" applyNumberFormat="1" applyFont="1" applyFill="1" applyBorder="1" applyAlignment="1">
      <alignment horizontal="center" vertical="top"/>
    </xf>
    <xf numFmtId="164" fontId="11" fillId="2" borderId="36" xfId="0" applyNumberFormat="1" applyFont="1" applyFill="1" applyBorder="1" applyAlignment="1">
      <alignment horizontal="center" vertical="top"/>
    </xf>
    <xf numFmtId="164" fontId="11" fillId="2" borderId="11" xfId="0" applyNumberFormat="1" applyFont="1" applyFill="1" applyBorder="1" applyAlignment="1">
      <alignment horizontal="center" vertical="top"/>
    </xf>
    <xf numFmtId="164" fontId="11" fillId="2" borderId="6" xfId="0" applyNumberFormat="1" applyFont="1" applyFill="1" applyBorder="1" applyAlignment="1">
      <alignment horizontal="center" vertical="top"/>
    </xf>
    <xf numFmtId="164" fontId="11" fillId="2" borderId="19" xfId="0" applyNumberFormat="1" applyFont="1" applyFill="1" applyBorder="1" applyAlignment="1">
      <alignment horizontal="center" vertical="top"/>
    </xf>
    <xf numFmtId="49" fontId="11" fillId="6" borderId="11" xfId="0" applyNumberFormat="1" applyFont="1" applyFill="1" applyBorder="1" applyAlignment="1">
      <alignment horizontal="center" vertical="top"/>
    </xf>
    <xf numFmtId="0" fontId="3" fillId="0" borderId="37" xfId="0" applyFont="1" applyBorder="1" applyAlignment="1">
      <alignment horizontal="center" vertical="top"/>
    </xf>
    <xf numFmtId="0" fontId="16" fillId="4" borderId="38" xfId="0" applyFont="1" applyFill="1" applyBorder="1" applyAlignment="1">
      <alignment horizontal="center" vertical="top"/>
    </xf>
    <xf numFmtId="164" fontId="2" fillId="4" borderId="39" xfId="0" applyNumberFormat="1" applyFont="1" applyFill="1" applyBorder="1" applyAlignment="1">
      <alignment horizontal="center" vertical="top"/>
    </xf>
    <xf numFmtId="164" fontId="2" fillId="4" borderId="17" xfId="0" applyNumberFormat="1" applyFont="1" applyFill="1" applyBorder="1" applyAlignment="1">
      <alignment horizontal="center" vertical="top"/>
    </xf>
    <xf numFmtId="164" fontId="3" fillId="0" borderId="32" xfId="0" applyNumberFormat="1" applyFont="1" applyFill="1" applyBorder="1" applyAlignment="1">
      <alignment horizontal="center" vertical="top" wrapText="1"/>
    </xf>
    <xf numFmtId="164" fontId="3" fillId="0" borderId="40" xfId="0" applyNumberFormat="1" applyFont="1" applyFill="1" applyBorder="1" applyAlignment="1">
      <alignment horizontal="center" vertical="top" wrapText="1"/>
    </xf>
    <xf numFmtId="0" fontId="3" fillId="0" borderId="41" xfId="0" applyFont="1" applyBorder="1" applyAlignment="1">
      <alignment horizontal="center" vertical="top" wrapText="1"/>
    </xf>
    <xf numFmtId="164" fontId="3" fillId="0" borderId="42" xfId="0" applyNumberFormat="1" applyFont="1" applyBorder="1" applyAlignment="1">
      <alignment horizontal="center" vertical="center"/>
    </xf>
    <xf numFmtId="164" fontId="3" fillId="0" borderId="14" xfId="0" applyNumberFormat="1" applyFont="1" applyBorder="1" applyAlignment="1">
      <alignment horizontal="center" vertical="center"/>
    </xf>
    <xf numFmtId="164" fontId="2" fillId="4" borderId="39" xfId="0" applyNumberFormat="1" applyFont="1" applyFill="1" applyBorder="1" applyAlignment="1">
      <alignment horizontal="center" vertical="center"/>
    </xf>
    <xf numFmtId="164" fontId="2" fillId="4" borderId="17" xfId="0" applyNumberFormat="1" applyFont="1" applyFill="1" applyBorder="1" applyAlignment="1">
      <alignment horizontal="center" vertical="center"/>
    </xf>
    <xf numFmtId="0" fontId="3" fillId="0" borderId="43" xfId="0" applyFont="1" applyBorder="1" applyAlignment="1">
      <alignment horizontal="center" vertical="top"/>
    </xf>
    <xf numFmtId="164" fontId="3" fillId="0" borderId="44" xfId="0" applyNumberFormat="1" applyFont="1" applyBorder="1" applyAlignment="1">
      <alignment horizontal="center" vertical="center"/>
    </xf>
    <xf numFmtId="164" fontId="3" fillId="0" borderId="45" xfId="0" applyNumberFormat="1" applyFont="1" applyBorder="1" applyAlignment="1">
      <alignment horizontal="center" vertical="center"/>
    </xf>
    <xf numFmtId="0" fontId="3" fillId="0" borderId="0" xfId="0" applyFont="1" applyFill="1" applyAlignment="1">
      <alignment vertical="top"/>
    </xf>
    <xf numFmtId="0" fontId="2" fillId="0" borderId="41" xfId="0" applyFont="1" applyBorder="1" applyAlignment="1">
      <alignment horizontal="center" vertical="top" wrapText="1"/>
    </xf>
    <xf numFmtId="0" fontId="16" fillId="5" borderId="43" xfId="0" applyFont="1" applyFill="1" applyBorder="1" applyAlignment="1">
      <alignment horizontal="center" vertical="top"/>
    </xf>
    <xf numFmtId="164" fontId="2" fillId="5" borderId="45" xfId="0" applyNumberFormat="1" applyFont="1" applyFill="1" applyBorder="1" applyAlignment="1">
      <alignment horizontal="center" vertical="top"/>
    </xf>
    <xf numFmtId="164" fontId="7" fillId="5" borderId="44" xfId="0" applyNumberFormat="1" applyFont="1" applyFill="1" applyBorder="1" applyAlignment="1">
      <alignment horizontal="center" vertical="top"/>
    </xf>
    <xf numFmtId="0" fontId="3" fillId="0" borderId="46" xfId="0" applyFont="1" applyBorder="1" applyAlignment="1">
      <alignment horizontal="center" vertical="top" wrapText="1"/>
    </xf>
    <xf numFmtId="164" fontId="3" fillId="0" borderId="44" xfId="0" applyNumberFormat="1" applyFont="1" applyFill="1" applyBorder="1" applyAlignment="1">
      <alignment horizontal="center" vertical="top" wrapText="1"/>
    </xf>
    <xf numFmtId="164" fontId="3" fillId="0" borderId="45"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0" fontId="16" fillId="4" borderId="9" xfId="0" applyFont="1" applyFill="1" applyBorder="1" applyAlignment="1">
      <alignment horizontal="center" vertical="top"/>
    </xf>
    <xf numFmtId="164" fontId="2" fillId="4" borderId="47" xfId="0" applyNumberFormat="1" applyFont="1" applyFill="1" applyBorder="1" applyAlignment="1">
      <alignment horizontal="center" vertical="top"/>
    </xf>
    <xf numFmtId="164" fontId="2" fillId="4" borderId="1" xfId="0" applyNumberFormat="1" applyFont="1" applyFill="1" applyBorder="1" applyAlignment="1">
      <alignment horizontal="center" vertical="top"/>
    </xf>
    <xf numFmtId="164" fontId="7" fillId="5" borderId="45" xfId="0" applyNumberFormat="1" applyFont="1" applyFill="1" applyBorder="1" applyAlignment="1">
      <alignment horizontal="center" vertical="top"/>
    </xf>
    <xf numFmtId="164" fontId="7" fillId="0" borderId="32" xfId="0" applyNumberFormat="1" applyFont="1" applyFill="1" applyBorder="1" applyAlignment="1">
      <alignment horizontal="center" vertical="top" wrapText="1"/>
    </xf>
    <xf numFmtId="0" fontId="16" fillId="4" borderId="10" xfId="0" applyFont="1" applyFill="1" applyBorder="1" applyAlignment="1">
      <alignment horizontal="center" vertical="top"/>
    </xf>
    <xf numFmtId="0" fontId="16" fillId="5" borderId="48" xfId="0" applyFont="1" applyFill="1" applyBorder="1" applyAlignment="1">
      <alignment vertical="top"/>
    </xf>
    <xf numFmtId="0" fontId="16" fillId="5" borderId="23" xfId="0" applyFont="1" applyFill="1" applyBorder="1" applyAlignment="1">
      <alignment vertical="top"/>
    </xf>
    <xf numFmtId="164" fontId="2" fillId="4" borderId="18" xfId="0" applyNumberFormat="1" applyFont="1" applyFill="1" applyBorder="1" applyAlignment="1">
      <alignment horizontal="center" vertical="top"/>
    </xf>
    <xf numFmtId="164" fontId="2" fillId="4" borderId="49" xfId="0" applyNumberFormat="1" applyFont="1" applyFill="1" applyBorder="1" applyAlignment="1">
      <alignment horizontal="center" vertical="top"/>
    </xf>
    <xf numFmtId="164" fontId="2" fillId="4" borderId="26" xfId="0" applyNumberFormat="1" applyFont="1" applyFill="1" applyBorder="1" applyAlignment="1">
      <alignment horizontal="center" vertical="top"/>
    </xf>
    <xf numFmtId="0" fontId="16" fillId="5" borderId="50" xfId="0" applyFont="1" applyFill="1" applyBorder="1" applyAlignment="1">
      <alignment vertical="top"/>
    </xf>
    <xf numFmtId="0" fontId="16" fillId="4" borderId="51" xfId="0" applyFont="1" applyFill="1" applyBorder="1" applyAlignment="1">
      <alignment vertical="top"/>
    </xf>
    <xf numFmtId="0" fontId="16" fillId="5" borderId="14" xfId="0" applyFont="1" applyFill="1" applyBorder="1" applyAlignment="1">
      <alignment vertical="top"/>
    </xf>
    <xf numFmtId="0" fontId="16" fillId="5" borderId="15" xfId="0" applyFont="1" applyFill="1" applyBorder="1" applyAlignment="1">
      <alignment vertical="top"/>
    </xf>
    <xf numFmtId="164" fontId="3" fillId="0" borderId="52" xfId="1" applyNumberFormat="1" applyFont="1" applyFill="1" applyBorder="1" applyAlignment="1">
      <alignment horizontal="center" vertical="top"/>
    </xf>
    <xf numFmtId="164" fontId="3" fillId="0" borderId="53" xfId="1" applyNumberFormat="1" applyFont="1" applyFill="1" applyBorder="1" applyAlignment="1">
      <alignment horizontal="center" vertical="top"/>
    </xf>
    <xf numFmtId="164" fontId="7" fillId="0" borderId="49" xfId="1" applyNumberFormat="1" applyFont="1" applyFill="1" applyBorder="1" applyAlignment="1">
      <alignment horizontal="center" vertical="top"/>
    </xf>
    <xf numFmtId="164" fontId="7" fillId="0" borderId="2" xfId="1" applyNumberFormat="1" applyFont="1" applyFill="1" applyBorder="1" applyAlignment="1">
      <alignment horizontal="center" vertical="top"/>
    </xf>
    <xf numFmtId="164" fontId="6" fillId="4" borderId="54" xfId="1" applyNumberFormat="1" applyFont="1" applyFill="1" applyBorder="1" applyAlignment="1">
      <alignment horizontal="center" vertical="top"/>
    </xf>
    <xf numFmtId="164" fontId="7" fillId="0" borderId="55" xfId="1" applyNumberFormat="1" applyFont="1" applyFill="1" applyBorder="1" applyAlignment="1">
      <alignment horizontal="center" vertical="top"/>
    </xf>
    <xf numFmtId="164" fontId="7" fillId="4" borderId="49" xfId="1" applyNumberFormat="1" applyFont="1" applyFill="1" applyBorder="1" applyAlignment="1">
      <alignment horizontal="center" vertical="top"/>
    </xf>
    <xf numFmtId="164" fontId="3" fillId="0" borderId="52" xfId="0" applyNumberFormat="1" applyFont="1" applyBorder="1" applyAlignment="1">
      <alignment horizontal="center" vertical="center"/>
    </xf>
    <xf numFmtId="164" fontId="2" fillId="4" borderId="49" xfId="0" applyNumberFormat="1" applyFont="1" applyFill="1" applyBorder="1" applyAlignment="1">
      <alignment horizontal="center" vertical="center"/>
    </xf>
    <xf numFmtId="164" fontId="7" fillId="5" borderId="4" xfId="0" applyNumberFormat="1" applyFont="1" applyFill="1" applyBorder="1" applyAlignment="1">
      <alignment horizontal="center" vertical="top"/>
    </xf>
    <xf numFmtId="164" fontId="2" fillId="4" borderId="56" xfId="0" applyNumberFormat="1" applyFont="1" applyFill="1" applyBorder="1" applyAlignment="1">
      <alignment horizontal="center" vertical="top"/>
    </xf>
    <xf numFmtId="164" fontId="3" fillId="0" borderId="4" xfId="0" applyNumberFormat="1" applyFont="1" applyFill="1" applyBorder="1" applyAlignment="1">
      <alignment horizontal="center" vertical="top" wrapText="1"/>
    </xf>
    <xf numFmtId="164" fontId="3" fillId="0" borderId="4" xfId="0" applyNumberFormat="1" applyFont="1" applyBorder="1" applyAlignment="1">
      <alignment horizontal="center" vertical="center"/>
    </xf>
    <xf numFmtId="165" fontId="3" fillId="0" borderId="13" xfId="0" applyNumberFormat="1" applyFont="1" applyBorder="1" applyAlignment="1">
      <alignment horizontal="center" vertical="center"/>
    </xf>
    <xf numFmtId="164" fontId="3" fillId="0" borderId="15" xfId="0" applyNumberFormat="1" applyFont="1" applyBorder="1" applyAlignment="1">
      <alignment horizontal="center" vertical="center"/>
    </xf>
    <xf numFmtId="164" fontId="2" fillId="4" borderId="18" xfId="0" applyNumberFormat="1" applyFont="1" applyFill="1" applyBorder="1" applyAlignment="1">
      <alignment horizontal="center" vertical="center"/>
    </xf>
    <xf numFmtId="164" fontId="2" fillId="4" borderId="26" xfId="0" applyNumberFormat="1" applyFont="1" applyFill="1" applyBorder="1" applyAlignment="1">
      <alignment horizontal="center" vertical="center"/>
    </xf>
    <xf numFmtId="164" fontId="3" fillId="0" borderId="13" xfId="0" applyNumberFormat="1" applyFont="1" applyBorder="1" applyAlignment="1">
      <alignment horizontal="center" vertical="center"/>
    </xf>
    <xf numFmtId="164" fontId="7" fillId="0" borderId="5" xfId="0" applyNumberFormat="1" applyFont="1" applyFill="1" applyBorder="1" applyAlignment="1">
      <alignment horizontal="center" vertical="top" wrapText="1"/>
    </xf>
    <xf numFmtId="164" fontId="2" fillId="5" borderId="57" xfId="0" applyNumberFormat="1" applyFont="1" applyFill="1" applyBorder="1" applyAlignment="1">
      <alignment horizontal="center" vertical="top"/>
    </xf>
    <xf numFmtId="164" fontId="2" fillId="4" borderId="58" xfId="0" applyNumberFormat="1" applyFont="1" applyFill="1" applyBorder="1" applyAlignment="1">
      <alignment horizontal="center" vertical="top"/>
    </xf>
    <xf numFmtId="164" fontId="2" fillId="0" borderId="16" xfId="0" applyNumberFormat="1" applyFont="1" applyFill="1" applyBorder="1" applyAlignment="1">
      <alignment horizontal="center" vertical="top" wrapText="1"/>
    </xf>
    <xf numFmtId="164" fontId="3" fillId="0" borderId="57" xfId="0" applyNumberFormat="1" applyFont="1" applyFill="1" applyBorder="1" applyAlignment="1">
      <alignment horizontal="center" vertical="top" wrapText="1"/>
    </xf>
    <xf numFmtId="164" fontId="3" fillId="0" borderId="16" xfId="0" applyNumberFormat="1" applyFont="1" applyBorder="1" applyAlignment="1">
      <alignment horizontal="center" vertical="center"/>
    </xf>
    <xf numFmtId="164" fontId="3" fillId="0" borderId="57" xfId="0" applyNumberFormat="1" applyFont="1" applyBorder="1" applyAlignment="1">
      <alignment horizontal="center" vertical="center"/>
    </xf>
    <xf numFmtId="0" fontId="11" fillId="5" borderId="59" xfId="0" applyFont="1" applyFill="1" applyBorder="1" applyAlignment="1">
      <alignment horizontal="left" vertical="top" wrapText="1"/>
    </xf>
    <xf numFmtId="0" fontId="18" fillId="5" borderId="59" xfId="0" applyFont="1" applyFill="1" applyBorder="1" applyAlignment="1">
      <alignment horizontal="left" vertical="top" wrapText="1"/>
    </xf>
    <xf numFmtId="49" fontId="11" fillId="6" borderId="35" xfId="0" applyNumberFormat="1" applyFont="1" applyFill="1" applyBorder="1" applyAlignment="1">
      <alignment horizontal="center" vertical="top"/>
    </xf>
    <xf numFmtId="164" fontId="11" fillId="6" borderId="6" xfId="0" applyNumberFormat="1" applyFont="1" applyFill="1" applyBorder="1" applyAlignment="1">
      <alignment horizontal="center" vertical="top"/>
    </xf>
    <xf numFmtId="164" fontId="11" fillId="6" borderId="19" xfId="0" applyNumberFormat="1" applyFont="1" applyFill="1" applyBorder="1" applyAlignment="1">
      <alignment horizontal="center" vertical="top"/>
    </xf>
    <xf numFmtId="164" fontId="7" fillId="5" borderId="16" xfId="0" applyNumberFormat="1" applyFont="1" applyFill="1" applyBorder="1" applyAlignment="1">
      <alignment horizontal="center" vertical="top"/>
    </xf>
    <xf numFmtId="0" fontId="9" fillId="6" borderId="59" xfId="0" applyFont="1" applyFill="1" applyBorder="1" applyAlignment="1">
      <alignment horizontal="left" vertical="top" wrapText="1"/>
    </xf>
    <xf numFmtId="0" fontId="13" fillId="6" borderId="59" xfId="0" applyFont="1" applyFill="1" applyBorder="1" applyAlignment="1">
      <alignment horizontal="left" vertical="top" wrapText="1"/>
    </xf>
    <xf numFmtId="0" fontId="7" fillId="0" borderId="41" xfId="0" applyFont="1" applyBorder="1" applyAlignment="1">
      <alignment horizontal="center" vertical="top" wrapText="1"/>
    </xf>
    <xf numFmtId="164" fontId="7" fillId="0" borderId="16" xfId="0" applyNumberFormat="1" applyFont="1" applyFill="1" applyBorder="1" applyAlignment="1">
      <alignment horizontal="center" vertical="top" wrapText="1"/>
    </xf>
    <xf numFmtId="164" fontId="7" fillId="0" borderId="45" xfId="0" applyNumberFormat="1" applyFont="1" applyFill="1" applyBorder="1" applyAlignment="1">
      <alignment horizontal="center" vertical="top" wrapText="1"/>
    </xf>
    <xf numFmtId="164" fontId="7" fillId="0" borderId="13" xfId="0" applyNumberFormat="1" applyFont="1" applyFill="1" applyBorder="1" applyAlignment="1">
      <alignment horizontal="center" vertical="top" wrapText="1"/>
    </xf>
    <xf numFmtId="164" fontId="7" fillId="0" borderId="14" xfId="0" applyNumberFormat="1" applyFont="1" applyFill="1" applyBorder="1" applyAlignment="1">
      <alignment horizontal="center" vertical="top" wrapText="1"/>
    </xf>
    <xf numFmtId="0" fontId="10" fillId="5" borderId="34" xfId="0" applyFont="1" applyFill="1" applyBorder="1" applyAlignment="1">
      <alignment horizontal="center" vertical="top"/>
    </xf>
    <xf numFmtId="0" fontId="23" fillId="0" borderId="0" xfId="0" applyFont="1" applyAlignment="1">
      <alignment vertical="top"/>
    </xf>
    <xf numFmtId="0" fontId="9" fillId="0" borderId="28" xfId="0" applyFont="1" applyBorder="1" applyAlignment="1">
      <alignment horizontal="center" vertical="center" textRotation="90"/>
    </xf>
    <xf numFmtId="49" fontId="11" fillId="3" borderId="28" xfId="0" applyNumberFormat="1" applyFont="1" applyFill="1" applyBorder="1" applyAlignment="1">
      <alignment horizontal="center" vertical="top" wrapText="1"/>
    </xf>
    <xf numFmtId="0" fontId="11" fillId="0" borderId="28" xfId="0" applyFont="1" applyFill="1" applyBorder="1" applyAlignment="1">
      <alignment vertical="top" wrapText="1"/>
    </xf>
    <xf numFmtId="0" fontId="9" fillId="0" borderId="28" xfId="0" applyFont="1" applyBorder="1" applyAlignment="1">
      <alignment horizontal="center" vertical="top"/>
    </xf>
    <xf numFmtId="0" fontId="9" fillId="0" borderId="28" xfId="0" applyFont="1" applyBorder="1" applyAlignment="1">
      <alignment vertical="top"/>
    </xf>
    <xf numFmtId="164" fontId="9" fillId="0" borderId="28" xfId="0" applyNumberFormat="1" applyFont="1" applyBorder="1" applyAlignment="1">
      <alignment horizontal="left" vertical="top"/>
    </xf>
    <xf numFmtId="0" fontId="11" fillId="0" borderId="1" xfId="0" applyFont="1" applyFill="1" applyBorder="1" applyAlignment="1">
      <alignment vertical="top" wrapText="1"/>
    </xf>
    <xf numFmtId="0" fontId="9" fillId="0" borderId="1" xfId="0" applyFont="1" applyBorder="1" applyAlignment="1">
      <alignment horizontal="center" vertical="top"/>
    </xf>
    <xf numFmtId="0" fontId="9" fillId="0" borderId="1" xfId="0" applyFont="1" applyFill="1" applyBorder="1" applyAlignment="1">
      <alignment horizontal="left" vertical="top" wrapText="1"/>
    </xf>
    <xf numFmtId="0" fontId="11" fillId="0" borderId="1" xfId="0" applyFont="1" applyBorder="1" applyAlignment="1">
      <alignment vertical="top"/>
    </xf>
    <xf numFmtId="0" fontId="11" fillId="0" borderId="28" xfId="0" applyFont="1" applyBorder="1" applyAlignment="1">
      <alignment vertical="top"/>
    </xf>
    <xf numFmtId="0" fontId="9" fillId="0" borderId="28" xfId="0" applyFont="1" applyFill="1" applyBorder="1" applyAlignment="1">
      <alignment vertical="top" wrapText="1"/>
    </xf>
    <xf numFmtId="0" fontId="11" fillId="0" borderId="60" xfId="0" applyFont="1" applyFill="1" applyBorder="1" applyAlignment="1">
      <alignment vertical="top" wrapText="1"/>
    </xf>
    <xf numFmtId="49" fontId="9" fillId="7" borderId="1" xfId="0" applyNumberFormat="1" applyFont="1" applyFill="1" applyBorder="1" applyAlignment="1">
      <alignment vertical="top"/>
    </xf>
    <xf numFmtId="49" fontId="9" fillId="7" borderId="28" xfId="0" applyNumberFormat="1" applyFont="1" applyFill="1" applyBorder="1" applyAlignment="1">
      <alignment vertical="top"/>
    </xf>
    <xf numFmtId="49" fontId="9" fillId="7" borderId="1" xfId="0" applyNumberFormat="1" applyFont="1" applyFill="1" applyBorder="1" applyAlignment="1">
      <alignment horizontal="center" vertical="top"/>
    </xf>
    <xf numFmtId="49" fontId="11" fillId="3" borderId="28" xfId="0" applyNumberFormat="1" applyFont="1" applyFill="1" applyBorder="1" applyAlignment="1">
      <alignment horizontal="center" vertical="top"/>
    </xf>
    <xf numFmtId="49" fontId="11" fillId="2" borderId="28" xfId="0" applyNumberFormat="1" applyFont="1" applyFill="1" applyBorder="1" applyAlignment="1">
      <alignment horizontal="center" vertical="top"/>
    </xf>
    <xf numFmtId="0" fontId="23" fillId="0" borderId="0" xfId="0" applyFont="1" applyAlignment="1">
      <alignment horizontal="left" vertical="top" wrapText="1"/>
    </xf>
    <xf numFmtId="0" fontId="9" fillId="0" borderId="28" xfId="0" applyFont="1" applyBorder="1" applyAlignment="1">
      <alignment horizontal="center" vertical="center" textRotation="90" wrapText="1"/>
    </xf>
    <xf numFmtId="0" fontId="9" fillId="0" borderId="28" xfId="0" applyFont="1" applyBorder="1" applyAlignment="1">
      <alignment horizontal="center" vertical="center"/>
    </xf>
    <xf numFmtId="0" fontId="10" fillId="0" borderId="0" xfId="0" applyFont="1" applyAlignment="1">
      <alignment horizontal="center" vertical="top"/>
    </xf>
    <xf numFmtId="4" fontId="11" fillId="2" borderId="28" xfId="0" applyNumberFormat="1" applyFont="1" applyFill="1" applyBorder="1" applyAlignment="1">
      <alignment horizontal="center" vertical="top"/>
    </xf>
    <xf numFmtId="4" fontId="11" fillId="6" borderId="28" xfId="0" applyNumberFormat="1" applyFont="1" applyFill="1" applyBorder="1" applyAlignment="1">
      <alignment horizontal="center" vertical="top"/>
    </xf>
    <xf numFmtId="4" fontId="11" fillId="0" borderId="28" xfId="0" applyNumberFormat="1" applyFont="1" applyFill="1" applyBorder="1" applyAlignment="1">
      <alignment horizontal="center" vertical="top"/>
    </xf>
    <xf numFmtId="4" fontId="9" fillId="0" borderId="28" xfId="0" applyNumberFormat="1" applyFont="1" applyFill="1" applyBorder="1" applyAlignment="1">
      <alignment horizontal="center" vertical="top"/>
    </xf>
    <xf numFmtId="2" fontId="11" fillId="3" borderId="28" xfId="0" applyNumberFormat="1" applyFont="1" applyFill="1" applyBorder="1" applyAlignment="1">
      <alignment horizontal="center" vertical="top"/>
    </xf>
    <xf numFmtId="4" fontId="11" fillId="4" borderId="28" xfId="0" applyNumberFormat="1" applyFont="1" applyFill="1" applyBorder="1" applyAlignment="1">
      <alignment horizontal="center" vertical="top"/>
    </xf>
    <xf numFmtId="49" fontId="9" fillId="0" borderId="61" xfId="0" applyNumberFormat="1" applyFont="1" applyBorder="1" applyAlignment="1">
      <alignment horizontal="center" vertical="top"/>
    </xf>
    <xf numFmtId="0" fontId="30" fillId="0" borderId="0" xfId="0" applyFont="1" applyAlignment="1">
      <alignment vertical="top"/>
    </xf>
    <xf numFmtId="0" fontId="31" fillId="0" borderId="0" xfId="0" applyFont="1" applyAlignment="1">
      <alignment vertical="top"/>
    </xf>
    <xf numFmtId="0" fontId="30" fillId="0" borderId="0" xfId="0" applyFont="1" applyAlignment="1">
      <alignment horizontal="center" vertical="top"/>
    </xf>
    <xf numFmtId="0" fontId="31" fillId="0" borderId="0" xfId="0" applyFont="1" applyAlignment="1">
      <alignment horizontal="left" vertical="top" wrapText="1"/>
    </xf>
    <xf numFmtId="49" fontId="31" fillId="0" borderId="28" xfId="0" applyNumberFormat="1" applyFont="1" applyBorder="1" applyAlignment="1">
      <alignment horizontal="center" vertical="top"/>
    </xf>
    <xf numFmtId="0" fontId="33" fillId="0" borderId="0" xfId="0" applyFont="1" applyAlignment="1">
      <alignment horizontal="center" vertical="top" wrapText="1"/>
    </xf>
    <xf numFmtId="0" fontId="31" fillId="0" borderId="0" xfId="0" applyFont="1" applyBorder="1" applyAlignment="1">
      <alignment vertical="top"/>
    </xf>
    <xf numFmtId="0" fontId="31" fillId="0" borderId="28" xfId="0" applyFont="1" applyBorder="1" applyAlignment="1">
      <alignment horizontal="center" vertical="center"/>
    </xf>
    <xf numFmtId="0" fontId="31" fillId="0" borderId="28" xfId="0" applyFont="1" applyBorder="1" applyAlignment="1">
      <alignment horizontal="center" vertical="center" textRotation="90"/>
    </xf>
    <xf numFmtId="0" fontId="34" fillId="0" borderId="28" xfId="0" applyFont="1" applyBorder="1" applyAlignment="1">
      <alignment vertical="top"/>
    </xf>
    <xf numFmtId="0" fontId="34" fillId="0" borderId="1" xfId="0" applyFont="1" applyBorder="1" applyAlignment="1">
      <alignment vertical="top"/>
    </xf>
    <xf numFmtId="49" fontId="34" fillId="3" borderId="28" xfId="0" applyNumberFormat="1" applyFont="1" applyFill="1" applyBorder="1" applyAlignment="1">
      <alignment horizontal="center" vertical="top" wrapText="1"/>
    </xf>
    <xf numFmtId="49" fontId="34" fillId="3" borderId="28" xfId="0" applyNumberFormat="1" applyFont="1" applyFill="1" applyBorder="1" applyAlignment="1">
      <alignment horizontal="center" vertical="top"/>
    </xf>
    <xf numFmtId="49" fontId="34" fillId="2" borderId="28" xfId="0" applyNumberFormat="1" applyFont="1" applyFill="1" applyBorder="1" applyAlignment="1">
      <alignment horizontal="center" vertical="top"/>
    </xf>
    <xf numFmtId="49" fontId="31" fillId="7" borderId="1" xfId="0" applyNumberFormat="1" applyFont="1" applyFill="1" applyBorder="1" applyAlignment="1">
      <alignment vertical="top"/>
    </xf>
    <xf numFmtId="49" fontId="31" fillId="7" borderId="28" xfId="0" applyNumberFormat="1" applyFont="1" applyFill="1" applyBorder="1" applyAlignment="1">
      <alignment vertical="top"/>
    </xf>
    <xf numFmtId="49" fontId="31" fillId="7" borderId="1" xfId="0" applyNumberFormat="1" applyFont="1" applyFill="1" applyBorder="1" applyAlignment="1">
      <alignment horizontal="center" vertical="top"/>
    </xf>
    <xf numFmtId="0" fontId="31" fillId="0" borderId="0" xfId="0" applyFont="1" applyBorder="1" applyAlignment="1">
      <alignment horizontal="center" vertical="top"/>
    </xf>
    <xf numFmtId="49" fontId="31" fillId="0" borderId="0" xfId="0" applyNumberFormat="1" applyFont="1" applyFill="1" applyBorder="1" applyAlignment="1">
      <alignment horizontal="left" vertical="top"/>
    </xf>
    <xf numFmtId="0" fontId="35" fillId="0" borderId="0" xfId="0" applyFont="1" applyAlignment="1">
      <alignment horizontal="center" vertical="top" wrapText="1"/>
    </xf>
    <xf numFmtId="0" fontId="31" fillId="0" borderId="0" xfId="0" applyFont="1" applyAlignment="1">
      <alignment horizontal="justify" vertical="top" wrapText="1"/>
    </xf>
    <xf numFmtId="0" fontId="31" fillId="0" borderId="0" xfId="0" applyFont="1" applyAlignment="1">
      <alignment horizontal="justify" vertical="justify" wrapText="1"/>
    </xf>
    <xf numFmtId="0" fontId="32" fillId="0" borderId="0" xfId="0" applyFont="1" applyFill="1" applyAlignment="1">
      <alignment horizontal="left" vertical="top"/>
    </xf>
    <xf numFmtId="49" fontId="34" fillId="4" borderId="28" xfId="0" applyNumberFormat="1" applyFont="1" applyFill="1" applyBorder="1" applyAlignment="1">
      <alignment horizontal="center" vertical="top"/>
    </xf>
    <xf numFmtId="49" fontId="34" fillId="0" borderId="28" xfId="0" applyNumberFormat="1" applyFont="1" applyFill="1" applyBorder="1" applyAlignment="1">
      <alignment horizontal="center" vertical="top" wrapText="1"/>
    </xf>
    <xf numFmtId="49" fontId="9" fillId="0" borderId="28" xfId="0" applyNumberFormat="1" applyFont="1" applyBorder="1" applyAlignment="1">
      <alignment horizontal="center" vertical="top"/>
    </xf>
    <xf numFmtId="49" fontId="11" fillId="3" borderId="28" xfId="0" applyNumberFormat="1" applyFont="1" applyFill="1" applyBorder="1" applyAlignment="1">
      <alignment horizontal="center" vertical="top"/>
    </xf>
    <xf numFmtId="49" fontId="11" fillId="2" borderId="28" xfId="0" applyNumberFormat="1" applyFont="1" applyFill="1" applyBorder="1" applyAlignment="1">
      <alignment horizontal="center" vertical="top"/>
    </xf>
    <xf numFmtId="49" fontId="34" fillId="0" borderId="53" xfId="0" applyNumberFormat="1" applyFont="1" applyFill="1" applyBorder="1" applyAlignment="1">
      <alignment vertical="top" wrapText="1"/>
    </xf>
    <xf numFmtId="49" fontId="34" fillId="0" borderId="60" xfId="0" applyNumberFormat="1" applyFont="1" applyFill="1" applyBorder="1" applyAlignment="1">
      <alignment vertical="top" wrapText="1"/>
    </xf>
    <xf numFmtId="49" fontId="34" fillId="0" borderId="28" xfId="0" applyNumberFormat="1" applyFont="1" applyFill="1" applyBorder="1" applyAlignment="1">
      <alignment vertical="top" wrapText="1"/>
    </xf>
    <xf numFmtId="49" fontId="31" fillId="0" borderId="28" xfId="0" applyNumberFormat="1" applyFont="1" applyFill="1" applyBorder="1" applyAlignment="1">
      <alignment vertical="top" wrapText="1"/>
    </xf>
    <xf numFmtId="49" fontId="31" fillId="0" borderId="28" xfId="0" applyNumberFormat="1" applyFont="1" applyBorder="1" applyAlignment="1">
      <alignment horizontal="left" vertical="center" wrapText="1" shrinkToFit="1"/>
    </xf>
    <xf numFmtId="49" fontId="31" fillId="0" borderId="28" xfId="0" applyNumberFormat="1" applyFont="1" applyBorder="1" applyAlignment="1">
      <alignment vertical="top"/>
    </xf>
    <xf numFmtId="49" fontId="11" fillId="0" borderId="60" xfId="0" applyNumberFormat="1" applyFont="1" applyFill="1" applyBorder="1" applyAlignment="1">
      <alignment vertical="top" wrapText="1"/>
    </xf>
    <xf numFmtId="49" fontId="31" fillId="0" borderId="28" xfId="0" applyNumberFormat="1" applyFont="1" applyBorder="1" applyAlignment="1">
      <alignment horizontal="left" vertical="top" wrapText="1" shrinkToFit="1"/>
    </xf>
    <xf numFmtId="49" fontId="31" fillId="0" borderId="23" xfId="0" applyNumberFormat="1" applyFont="1" applyFill="1" applyBorder="1" applyAlignment="1">
      <alignment vertical="top" wrapText="1"/>
    </xf>
    <xf numFmtId="49" fontId="31" fillId="0" borderId="1" xfId="0" applyNumberFormat="1" applyFont="1" applyFill="1" applyBorder="1" applyAlignment="1">
      <alignment horizontal="left" vertical="top" wrapText="1"/>
    </xf>
    <xf numFmtId="49" fontId="31" fillId="0" borderId="1" xfId="0" applyNumberFormat="1" applyFont="1" applyBorder="1" applyAlignment="1">
      <alignment horizontal="center" vertical="top"/>
    </xf>
    <xf numFmtId="49" fontId="11" fillId="0" borderId="53" xfId="0" applyNumberFormat="1" applyFont="1" applyFill="1" applyBorder="1" applyAlignment="1">
      <alignment vertical="top" wrapText="1"/>
    </xf>
    <xf numFmtId="49" fontId="11" fillId="0" borderId="28" xfId="0" applyNumberFormat="1" applyFont="1" applyFill="1" applyBorder="1" applyAlignment="1">
      <alignment vertical="top" wrapText="1"/>
    </xf>
    <xf numFmtId="49" fontId="11" fillId="0" borderId="28" xfId="0" applyNumberFormat="1" applyFont="1" applyFill="1" applyBorder="1" applyAlignment="1">
      <alignment horizontal="center" vertical="top" wrapText="1"/>
    </xf>
    <xf numFmtId="49" fontId="9" fillId="0" borderId="28" xfId="0" applyNumberFormat="1" applyFont="1" applyFill="1" applyBorder="1" applyAlignment="1">
      <alignment vertical="top" wrapText="1"/>
    </xf>
    <xf numFmtId="49" fontId="9" fillId="0" borderId="28" xfId="0" applyNumberFormat="1" applyFont="1" applyBorder="1" applyAlignment="1">
      <alignment horizontal="left" vertical="top" wrapText="1" shrinkToFit="1"/>
    </xf>
    <xf numFmtId="49" fontId="9" fillId="0" borderId="28" xfId="0" applyNumberFormat="1" applyFont="1" applyBorder="1" applyAlignment="1">
      <alignment vertical="top"/>
    </xf>
    <xf numFmtId="49" fontId="9" fillId="0" borderId="23" xfId="0" applyNumberFormat="1" applyFont="1" applyFill="1" applyBorder="1" applyAlignment="1">
      <alignment vertical="top" wrapText="1"/>
    </xf>
    <xf numFmtId="49" fontId="9" fillId="0" borderId="1" xfId="0" applyNumberFormat="1" applyFont="1" applyFill="1" applyBorder="1" applyAlignment="1">
      <alignment horizontal="left" vertical="top" wrapText="1"/>
    </xf>
    <xf numFmtId="49" fontId="9" fillId="0" borderId="53" xfId="0" applyNumberFormat="1" applyFont="1" applyFill="1" applyBorder="1" applyAlignment="1">
      <alignment vertical="top" wrapText="1"/>
    </xf>
    <xf numFmtId="49" fontId="9" fillId="0" borderId="28" xfId="0" applyNumberFormat="1" applyFont="1" applyFill="1" applyBorder="1" applyAlignment="1">
      <alignment horizontal="center" vertical="top" wrapText="1"/>
    </xf>
    <xf numFmtId="49" fontId="9" fillId="0" borderId="28" xfId="0" applyNumberFormat="1" applyFont="1" applyBorder="1" applyAlignment="1">
      <alignment horizontal="left" vertical="center" wrapText="1" shrinkToFit="1"/>
    </xf>
    <xf numFmtId="49" fontId="31" fillId="0" borderId="0" xfId="0" applyNumberFormat="1" applyFont="1" applyBorder="1" applyAlignment="1">
      <alignment vertical="top"/>
    </xf>
    <xf numFmtId="49" fontId="31" fillId="0" borderId="0" xfId="0" applyNumberFormat="1" applyFont="1" applyBorder="1" applyAlignment="1">
      <alignment horizontal="center" vertical="top"/>
    </xf>
    <xf numFmtId="49" fontId="11" fillId="3" borderId="28" xfId="0" applyNumberFormat="1" applyFont="1" applyFill="1" applyBorder="1" applyAlignment="1">
      <alignment horizontal="center" vertical="top"/>
    </xf>
    <xf numFmtId="49" fontId="34" fillId="0" borderId="28" xfId="0" applyNumberFormat="1" applyFont="1" applyBorder="1" applyAlignment="1">
      <alignment vertical="top"/>
    </xf>
    <xf numFmtId="49" fontId="11" fillId="2" borderId="28" xfId="0" applyNumberFormat="1" applyFont="1" applyFill="1" applyBorder="1" applyAlignment="1">
      <alignment horizontal="center" vertical="top"/>
    </xf>
    <xf numFmtId="0" fontId="31" fillId="0" borderId="0" xfId="0" applyFont="1" applyAlignment="1">
      <alignment vertical="top"/>
    </xf>
    <xf numFmtId="0" fontId="31" fillId="0" borderId="0" xfId="0" applyFont="1" applyBorder="1" applyAlignment="1">
      <alignment vertical="top"/>
    </xf>
    <xf numFmtId="0" fontId="9" fillId="8" borderId="28" xfId="6" applyFont="1" applyFill="1" applyBorder="1" applyAlignment="1">
      <alignment vertical="top" wrapText="1"/>
    </xf>
    <xf numFmtId="0" fontId="11" fillId="8" borderId="28" xfId="6" applyFont="1" applyFill="1" applyBorder="1" applyAlignment="1">
      <alignment horizontal="left" vertical="top" wrapText="1"/>
    </xf>
    <xf numFmtId="49" fontId="9" fillId="8" borderId="28" xfId="0" applyNumberFormat="1" applyFont="1" applyFill="1" applyBorder="1" applyAlignment="1">
      <alignment horizontal="center" vertical="top"/>
    </xf>
    <xf numFmtId="0" fontId="11" fillId="8" borderId="61" xfId="6" applyFont="1" applyFill="1" applyBorder="1" applyAlignment="1">
      <alignment horizontal="left" vertical="top" wrapText="1"/>
    </xf>
    <xf numFmtId="0" fontId="9" fillId="8" borderId="1" xfId="6" applyFont="1" applyFill="1" applyBorder="1" applyAlignment="1">
      <alignment vertical="top" wrapText="1"/>
    </xf>
    <xf numFmtId="49" fontId="31" fillId="8" borderId="28" xfId="0" applyNumberFormat="1" applyFont="1" applyFill="1" applyBorder="1" applyAlignment="1">
      <alignment horizontal="center" vertical="top"/>
    </xf>
    <xf numFmtId="49" fontId="9" fillId="8" borderId="61" xfId="0" applyNumberFormat="1" applyFont="1" applyFill="1" applyBorder="1" applyAlignment="1">
      <alignment horizontal="center" vertical="top"/>
    </xf>
    <xf numFmtId="0" fontId="9" fillId="0" borderId="28" xfId="6" applyFont="1" applyBorder="1" applyAlignment="1">
      <alignment horizontal="left" vertical="center" wrapText="1" shrinkToFit="1"/>
    </xf>
    <xf numFmtId="0" fontId="9" fillId="8" borderId="28" xfId="6" applyFont="1" applyFill="1" applyBorder="1" applyAlignment="1">
      <alignment horizontal="left" vertical="top" wrapText="1"/>
    </xf>
    <xf numFmtId="0" fontId="9" fillId="0" borderId="28" xfId="6" applyFont="1" applyBorder="1" applyAlignment="1">
      <alignment horizontal="center" vertical="top"/>
    </xf>
    <xf numFmtId="0" fontId="9" fillId="0" borderId="28" xfId="6" applyFont="1" applyFill="1" applyBorder="1" applyAlignment="1">
      <alignment vertical="top" wrapText="1"/>
    </xf>
    <xf numFmtId="166" fontId="31" fillId="0" borderId="0" xfId="0" applyNumberFormat="1" applyFont="1" applyAlignment="1">
      <alignment vertical="top"/>
    </xf>
    <xf numFmtId="166" fontId="37" fillId="0" borderId="0" xfId="0" applyNumberFormat="1" applyFont="1" applyAlignment="1">
      <alignment vertical="top"/>
    </xf>
    <xf numFmtId="166" fontId="9" fillId="8" borderId="0" xfId="0" applyNumberFormat="1" applyFont="1" applyFill="1" applyAlignment="1">
      <alignment vertical="top"/>
    </xf>
    <xf numFmtId="166" fontId="31" fillId="0" borderId="28" xfId="0" applyNumberFormat="1" applyFont="1" applyBorder="1" applyAlignment="1">
      <alignment horizontal="center" vertical="center" wrapText="1"/>
    </xf>
    <xf numFmtId="166" fontId="9" fillId="8" borderId="28" xfId="0" applyNumberFormat="1" applyFont="1" applyFill="1" applyBorder="1" applyAlignment="1">
      <alignment horizontal="center" vertical="center" wrapText="1"/>
    </xf>
    <xf numFmtId="166" fontId="34" fillId="0" borderId="60" xfId="0" applyNumberFormat="1" applyFont="1" applyFill="1" applyBorder="1" applyAlignment="1">
      <alignment vertical="top" wrapText="1"/>
    </xf>
    <xf numFmtId="166" fontId="38" fillId="0" borderId="60" xfId="0" applyNumberFormat="1" applyFont="1" applyFill="1" applyBorder="1" applyAlignment="1">
      <alignment vertical="top" wrapText="1"/>
    </xf>
    <xf numFmtId="166" fontId="34" fillId="0" borderId="28" xfId="0" applyNumberFormat="1" applyFont="1" applyFill="1" applyBorder="1" applyAlignment="1">
      <alignment horizontal="center" vertical="top"/>
    </xf>
    <xf numFmtId="166" fontId="31" fillId="0" borderId="28" xfId="0" applyNumberFormat="1" applyFont="1" applyBorder="1" applyAlignment="1">
      <alignment horizontal="center" vertical="top"/>
    </xf>
    <xf numFmtId="166" fontId="9" fillId="0" borderId="28" xfId="0" applyNumberFormat="1" applyFont="1" applyBorder="1" applyAlignment="1">
      <alignment horizontal="center" vertical="top"/>
    </xf>
    <xf numFmtId="166" fontId="11" fillId="0" borderId="28" xfId="0" applyNumberFormat="1" applyFont="1" applyFill="1" applyBorder="1" applyAlignment="1">
      <alignment horizontal="center" vertical="top"/>
    </xf>
    <xf numFmtId="166" fontId="37" fillId="0" borderId="28" xfId="0" applyNumberFormat="1" applyFont="1" applyBorder="1" applyAlignment="1">
      <alignment horizontal="center" vertical="top"/>
    </xf>
    <xf numFmtId="166" fontId="34" fillId="4" borderId="28" xfId="0" applyNumberFormat="1" applyFont="1" applyFill="1" applyBorder="1" applyAlignment="1">
      <alignment horizontal="center" vertical="top"/>
    </xf>
    <xf numFmtId="166" fontId="11" fillId="4" borderId="28" xfId="0" applyNumberFormat="1" applyFont="1" applyFill="1" applyBorder="1" applyAlignment="1">
      <alignment horizontal="center" vertical="top"/>
    </xf>
    <xf numFmtId="166" fontId="11" fillId="0" borderId="60" xfId="0" applyNumberFormat="1" applyFont="1" applyFill="1" applyBorder="1" applyAlignment="1">
      <alignment vertical="top" wrapText="1"/>
    </xf>
    <xf numFmtId="166" fontId="31" fillId="0" borderId="1" xfId="0" applyNumberFormat="1" applyFont="1" applyBorder="1" applyAlignment="1">
      <alignment horizontal="center" vertical="top"/>
    </xf>
    <xf numFmtId="166" fontId="9" fillId="0" borderId="1" xfId="0" applyNumberFormat="1" applyFont="1" applyBorder="1" applyAlignment="1">
      <alignment horizontal="center" vertical="top"/>
    </xf>
    <xf numFmtId="166" fontId="34" fillId="4" borderId="28" xfId="0" applyNumberFormat="1" applyFont="1" applyFill="1" applyBorder="1" applyAlignment="1">
      <alignment horizontal="center" vertical="top" wrapText="1"/>
    </xf>
    <xf numFmtId="166" fontId="11" fillId="4" borderId="28" xfId="0" applyNumberFormat="1" applyFont="1" applyFill="1" applyBorder="1" applyAlignment="1">
      <alignment horizontal="center" vertical="top" wrapText="1"/>
    </xf>
    <xf numFmtId="166" fontId="11" fillId="2" borderId="28" xfId="0" applyNumberFormat="1" applyFont="1" applyFill="1" applyBorder="1" applyAlignment="1">
      <alignment horizontal="center" vertical="top"/>
    </xf>
    <xf numFmtId="166" fontId="11" fillId="0" borderId="28" xfId="0" applyNumberFormat="1" applyFont="1" applyBorder="1" applyAlignment="1">
      <alignment horizontal="center" vertical="top"/>
    </xf>
    <xf numFmtId="166" fontId="11" fillId="4" borderId="61" xfId="0" applyNumberFormat="1" applyFont="1" applyFill="1" applyBorder="1" applyAlignment="1">
      <alignment horizontal="center" vertical="top" wrapText="1"/>
    </xf>
    <xf numFmtId="166" fontId="11" fillId="3" borderId="28" xfId="0" applyNumberFormat="1" applyFont="1" applyFill="1" applyBorder="1" applyAlignment="1">
      <alignment horizontal="center" vertical="center" wrapText="1" shrinkToFit="1"/>
    </xf>
    <xf numFmtId="166" fontId="11" fillId="8" borderId="28" xfId="6" applyNumberFormat="1" applyFont="1" applyFill="1" applyBorder="1" applyAlignment="1">
      <alignment horizontal="left" vertical="top" wrapText="1"/>
    </xf>
    <xf numFmtId="166" fontId="11" fillId="8" borderId="28" xfId="0" applyNumberFormat="1" applyFont="1" applyFill="1" applyBorder="1" applyAlignment="1">
      <alignment horizontal="left" vertical="top" wrapText="1"/>
    </xf>
    <xf numFmtId="166" fontId="11" fillId="8" borderId="28" xfId="0" applyNumberFormat="1" applyFont="1" applyFill="1" applyBorder="1" applyAlignment="1">
      <alignment horizontal="center" vertical="center" wrapText="1" shrinkToFit="1"/>
    </xf>
    <xf numFmtId="166" fontId="11" fillId="6" borderId="28" xfId="0" applyNumberFormat="1" applyFont="1" applyFill="1" applyBorder="1" applyAlignment="1">
      <alignment horizontal="center" vertical="top"/>
    </xf>
    <xf numFmtId="166" fontId="31" fillId="0" borderId="0" xfId="0" applyNumberFormat="1" applyFont="1" applyFill="1" applyBorder="1" applyAlignment="1">
      <alignment horizontal="left" vertical="top"/>
    </xf>
    <xf numFmtId="166" fontId="37" fillId="0" borderId="0" xfId="0" applyNumberFormat="1" applyFont="1" applyFill="1" applyBorder="1" applyAlignment="1">
      <alignment horizontal="left" vertical="top"/>
    </xf>
    <xf numFmtId="49" fontId="11" fillId="2" borderId="28" xfId="0" applyNumberFormat="1" applyFont="1" applyFill="1" applyBorder="1" applyAlignment="1">
      <alignment vertical="top"/>
    </xf>
    <xf numFmtId="49" fontId="11" fillId="2" borderId="1" xfId="0" applyNumberFormat="1" applyFont="1" applyFill="1" applyBorder="1" applyAlignment="1">
      <alignment horizontal="center" vertical="top"/>
    </xf>
    <xf numFmtId="49" fontId="11" fillId="3" borderId="60" xfId="0" applyNumberFormat="1" applyFont="1" applyFill="1" applyBorder="1" applyAlignment="1">
      <alignment vertical="top" wrapText="1"/>
    </xf>
    <xf numFmtId="49" fontId="11" fillId="3" borderId="61" xfId="0" applyNumberFormat="1" applyFont="1" applyFill="1" applyBorder="1" applyAlignment="1">
      <alignment vertical="top" wrapText="1"/>
    </xf>
    <xf numFmtId="49" fontId="11" fillId="3" borderId="1" xfId="0" applyNumberFormat="1" applyFont="1" applyFill="1" applyBorder="1" applyAlignment="1">
      <alignment horizontal="center" vertical="top"/>
    </xf>
    <xf numFmtId="49" fontId="11" fillId="3" borderId="23" xfId="0" applyNumberFormat="1" applyFont="1" applyFill="1" applyBorder="1" applyAlignment="1">
      <alignment horizontal="center" vertical="top"/>
    </xf>
    <xf numFmtId="49" fontId="11" fillId="3" borderId="73" xfId="0" applyNumberFormat="1" applyFont="1" applyFill="1" applyBorder="1" applyAlignment="1">
      <alignment horizontal="center" vertical="top"/>
    </xf>
    <xf numFmtId="0" fontId="34" fillId="0" borderId="23" xfId="0" applyFont="1" applyBorder="1" applyAlignment="1">
      <alignment vertical="top"/>
    </xf>
    <xf numFmtId="49" fontId="34" fillId="0" borderId="28" xfId="0" applyNumberFormat="1" applyFont="1" applyFill="1" applyBorder="1" applyAlignment="1">
      <alignment horizontal="left" vertical="center" wrapText="1" shrinkToFit="1"/>
    </xf>
    <xf numFmtId="49" fontId="31" fillId="0" borderId="28" xfId="0" applyNumberFormat="1" applyFont="1" applyBorder="1" applyAlignment="1">
      <alignment horizontal="left" vertical="center" shrinkToFit="1"/>
    </xf>
    <xf numFmtId="49" fontId="34" fillId="4" borderId="28" xfId="0" applyNumberFormat="1" applyFont="1" applyFill="1" applyBorder="1" applyAlignment="1">
      <alignment horizontal="left" vertical="center" shrinkToFit="1"/>
    </xf>
    <xf numFmtId="49" fontId="31" fillId="8" borderId="28" xfId="0" applyNumberFormat="1" applyFont="1" applyFill="1" applyBorder="1" applyAlignment="1">
      <alignment horizontal="left" vertical="center" shrinkToFit="1"/>
    </xf>
    <xf numFmtId="49" fontId="31" fillId="0" borderId="0" xfId="0" applyNumberFormat="1" applyFont="1" applyBorder="1" applyAlignment="1">
      <alignment horizontal="left" vertical="center" shrinkToFit="1"/>
    </xf>
    <xf numFmtId="0" fontId="31" fillId="0" borderId="0" xfId="0" applyFont="1" applyBorder="1" applyAlignment="1">
      <alignment horizontal="left" vertical="center" shrinkToFit="1"/>
    </xf>
    <xf numFmtId="0" fontId="31" fillId="0" borderId="0" xfId="0" applyFont="1" applyAlignment="1">
      <alignment horizontal="left" vertical="center" wrapText="1" shrinkToFit="1"/>
    </xf>
    <xf numFmtId="49" fontId="11" fillId="2" borderId="60" xfId="0" applyNumberFormat="1" applyFont="1" applyFill="1" applyBorder="1" applyAlignment="1">
      <alignment vertical="top"/>
    </xf>
    <xf numFmtId="49" fontId="11" fillId="2" borderId="61" xfId="0" applyNumberFormat="1" applyFont="1" applyFill="1" applyBorder="1" applyAlignment="1">
      <alignment vertical="top"/>
    </xf>
    <xf numFmtId="1" fontId="11" fillId="0" borderId="73" xfId="6" applyNumberFormat="1" applyFont="1" applyFill="1" applyBorder="1" applyAlignment="1">
      <alignment vertical="top" wrapText="1"/>
    </xf>
    <xf numFmtId="49" fontId="11" fillId="0" borderId="61" xfId="0" applyNumberFormat="1" applyFont="1" applyFill="1" applyBorder="1" applyAlignment="1">
      <alignment vertical="top" wrapText="1"/>
    </xf>
    <xf numFmtId="1" fontId="11" fillId="0" borderId="74" xfId="6" applyNumberFormat="1" applyFont="1" applyFill="1" applyBorder="1" applyAlignment="1">
      <alignment vertical="top" wrapText="1"/>
    </xf>
    <xf numFmtId="1" fontId="11" fillId="0" borderId="48" xfId="6" applyNumberFormat="1" applyFont="1" applyFill="1" applyBorder="1" applyAlignment="1">
      <alignment vertical="top" wrapText="1"/>
    </xf>
    <xf numFmtId="49" fontId="11" fillId="2" borderId="53" xfId="0" applyNumberFormat="1" applyFont="1" applyFill="1" applyBorder="1" applyAlignment="1">
      <alignment vertical="top"/>
    </xf>
    <xf numFmtId="166" fontId="11" fillId="0" borderId="61" xfId="0" applyNumberFormat="1" applyFont="1" applyFill="1" applyBorder="1" applyAlignment="1">
      <alignment vertical="top" wrapText="1"/>
    </xf>
    <xf numFmtId="0" fontId="9" fillId="0" borderId="28" xfId="0" applyFont="1" applyBorder="1" applyAlignment="1">
      <alignment horizontal="center" vertical="center" textRotation="90" wrapText="1" shrinkToFit="1"/>
    </xf>
    <xf numFmtId="0" fontId="31" fillId="0" borderId="0" xfId="0" applyFont="1" applyFill="1" applyAlignment="1">
      <alignment horizontal="left" vertical="center" shrinkToFit="1"/>
    </xf>
    <xf numFmtId="0" fontId="34" fillId="0" borderId="0" xfId="0" applyFont="1" applyAlignment="1">
      <alignment horizontal="left" vertical="center" wrapText="1" shrinkToFit="1"/>
    </xf>
    <xf numFmtId="0" fontId="31" fillId="0" borderId="0" xfId="0" applyFont="1" applyAlignment="1">
      <alignment horizontal="left" vertical="center" shrinkToFit="1"/>
    </xf>
    <xf numFmtId="0" fontId="39" fillId="0" borderId="0" xfId="0" applyFont="1" applyFill="1" applyAlignment="1">
      <alignment horizontal="left" vertical="top" wrapText="1"/>
    </xf>
    <xf numFmtId="0" fontId="39" fillId="0" borderId="0" xfId="0" applyFont="1" applyFill="1" applyAlignment="1">
      <alignment horizontal="left" vertical="top"/>
    </xf>
    <xf numFmtId="0" fontId="34" fillId="0" borderId="28" xfId="0" applyFont="1" applyBorder="1" applyAlignment="1">
      <alignment horizontal="center" vertical="top"/>
    </xf>
    <xf numFmtId="49" fontId="11" fillId="3" borderId="28" xfId="0" applyNumberFormat="1" applyFont="1" applyFill="1" applyBorder="1" applyAlignment="1">
      <alignment horizontal="center" vertical="top"/>
    </xf>
    <xf numFmtId="49" fontId="11" fillId="2" borderId="28" xfId="0" applyNumberFormat="1" applyFont="1" applyFill="1" applyBorder="1" applyAlignment="1">
      <alignment horizontal="center" vertical="top"/>
    </xf>
    <xf numFmtId="49" fontId="11" fillId="0" borderId="1" xfId="0" applyNumberFormat="1" applyFont="1" applyFill="1" applyBorder="1" applyAlignment="1">
      <alignment horizontal="center" vertical="top"/>
    </xf>
    <xf numFmtId="49" fontId="11" fillId="0" borderId="45" xfId="0" applyNumberFormat="1" applyFont="1" applyFill="1" applyBorder="1" applyAlignment="1">
      <alignment horizontal="center" vertical="top"/>
    </xf>
    <xf numFmtId="49" fontId="11" fillId="0" borderId="53" xfId="0" applyNumberFormat="1" applyFont="1" applyFill="1" applyBorder="1" applyAlignment="1">
      <alignment horizontal="left" vertical="top" wrapText="1"/>
    </xf>
    <xf numFmtId="49" fontId="11" fillId="0" borderId="61" xfId="0" applyNumberFormat="1" applyFont="1" applyFill="1" applyBorder="1" applyAlignment="1">
      <alignment horizontal="left" vertical="top" wrapText="1"/>
    </xf>
    <xf numFmtId="49" fontId="11" fillId="4" borderId="53" xfId="0" applyNumberFormat="1" applyFont="1" applyFill="1" applyBorder="1" applyAlignment="1">
      <alignment horizontal="right" vertical="top" wrapText="1"/>
    </xf>
    <xf numFmtId="49" fontId="11" fillId="4" borderId="60" xfId="0" applyNumberFormat="1" applyFont="1" applyFill="1" applyBorder="1" applyAlignment="1">
      <alignment horizontal="right" vertical="top" wrapText="1"/>
    </xf>
    <xf numFmtId="49" fontId="11" fillId="4" borderId="61" xfId="0" applyNumberFormat="1" applyFont="1" applyFill="1" applyBorder="1" applyAlignment="1">
      <alignment horizontal="right" vertical="top" wrapText="1"/>
    </xf>
    <xf numFmtId="49" fontId="11" fillId="0" borderId="23" xfId="0" applyNumberFormat="1" applyFont="1" applyFill="1" applyBorder="1" applyAlignment="1">
      <alignment horizontal="center" vertical="top"/>
    </xf>
    <xf numFmtId="49" fontId="34" fillId="3" borderId="28" xfId="0" applyNumberFormat="1" applyFont="1" applyFill="1" applyBorder="1" applyAlignment="1">
      <alignment horizontal="center" vertical="top"/>
    </xf>
    <xf numFmtId="49" fontId="34" fillId="4" borderId="60" xfId="0" applyNumberFormat="1" applyFont="1" applyFill="1" applyBorder="1" applyAlignment="1">
      <alignment horizontal="center" vertical="top"/>
    </xf>
    <xf numFmtId="49" fontId="34" fillId="4" borderId="61" xfId="0" applyNumberFormat="1" applyFont="1" applyFill="1" applyBorder="1" applyAlignment="1">
      <alignment horizontal="center" vertical="top"/>
    </xf>
    <xf numFmtId="49" fontId="11" fillId="2" borderId="28" xfId="0" applyNumberFormat="1" applyFont="1" applyFill="1" applyBorder="1" applyAlignment="1">
      <alignment horizontal="right" vertical="top"/>
    </xf>
    <xf numFmtId="0" fontId="24" fillId="0" borderId="0" xfId="0" applyFont="1" applyAlignment="1">
      <alignment horizontal="center" vertical="top" wrapText="1"/>
    </xf>
    <xf numFmtId="166" fontId="31" fillId="0" borderId="56" xfId="0" applyNumberFormat="1" applyFont="1" applyBorder="1" applyAlignment="1">
      <alignment horizontal="center" vertical="center" wrapText="1"/>
    </xf>
    <xf numFmtId="166" fontId="31" fillId="0" borderId="72" xfId="0" applyNumberFormat="1" applyFont="1" applyBorder="1" applyAlignment="1">
      <alignment horizontal="center" vertical="center" wrapText="1"/>
    </xf>
    <xf numFmtId="166" fontId="31" fillId="0" borderId="73" xfId="0" applyNumberFormat="1" applyFont="1" applyBorder="1" applyAlignment="1">
      <alignment horizontal="center" vertical="center" wrapText="1"/>
    </xf>
    <xf numFmtId="166" fontId="31" fillId="0" borderId="55" xfId="0" applyNumberFormat="1" applyFont="1" applyBorder="1" applyAlignment="1">
      <alignment horizontal="center" vertical="center" wrapText="1"/>
    </xf>
    <xf numFmtId="166" fontId="31" fillId="0" borderId="62" xfId="0" applyNumberFormat="1" applyFont="1" applyBorder="1" applyAlignment="1">
      <alignment horizontal="center" vertical="center" wrapText="1"/>
    </xf>
    <xf numFmtId="166" fontId="31" fillId="0" borderId="48" xfId="0" applyNumberFormat="1" applyFont="1" applyBorder="1" applyAlignment="1">
      <alignment horizontal="center" vertical="center" wrapText="1"/>
    </xf>
    <xf numFmtId="166" fontId="31" fillId="0" borderId="1" xfId="0" applyNumberFormat="1" applyFont="1" applyBorder="1" applyAlignment="1">
      <alignment horizontal="center" vertical="center" textRotation="90" wrapText="1"/>
    </xf>
    <xf numFmtId="166" fontId="31" fillId="0" borderId="45" xfId="0" applyNumberFormat="1" applyFont="1" applyBorder="1" applyAlignment="1">
      <alignment horizontal="center" vertical="center" textRotation="90" wrapText="1"/>
    </xf>
    <xf numFmtId="166" fontId="31" fillId="0" borderId="23" xfId="0" applyNumberFormat="1" applyFont="1" applyBorder="1" applyAlignment="1">
      <alignment horizontal="center" vertical="center" textRotation="90" wrapText="1"/>
    </xf>
    <xf numFmtId="49" fontId="34" fillId="4" borderId="28" xfId="0" applyNumberFormat="1" applyFont="1" applyFill="1" applyBorder="1" applyAlignment="1">
      <alignment horizontal="right" vertical="top" wrapText="1"/>
    </xf>
    <xf numFmtId="49" fontId="34" fillId="0" borderId="53" xfId="0" applyNumberFormat="1" applyFont="1" applyFill="1" applyBorder="1" applyAlignment="1">
      <alignment horizontal="left" vertical="top" wrapText="1"/>
    </xf>
    <xf numFmtId="49" fontId="34" fillId="0" borderId="61" xfId="0" applyNumberFormat="1" applyFont="1" applyFill="1" applyBorder="1" applyAlignment="1">
      <alignment horizontal="left" vertical="top" wrapText="1"/>
    </xf>
    <xf numFmtId="49" fontId="34" fillId="0" borderId="53" xfId="0" applyNumberFormat="1" applyFont="1" applyFill="1" applyBorder="1" applyAlignment="1">
      <alignment vertical="top" wrapText="1"/>
    </xf>
    <xf numFmtId="49" fontId="34" fillId="0" borderId="61" xfId="0" applyNumberFormat="1" applyFont="1" applyFill="1" applyBorder="1" applyAlignment="1">
      <alignment vertical="top" wrapText="1"/>
    </xf>
    <xf numFmtId="49" fontId="34" fillId="2" borderId="28" xfId="0" applyNumberFormat="1" applyFont="1" applyFill="1" applyBorder="1" applyAlignment="1">
      <alignment horizontal="center" vertical="top"/>
    </xf>
    <xf numFmtId="0" fontId="36" fillId="0" borderId="0" xfId="0" applyFont="1" applyAlignment="1">
      <alignment horizontal="justify" vertical="top" wrapText="1"/>
    </xf>
    <xf numFmtId="49" fontId="11" fillId="6" borderId="53" xfId="0" applyNumberFormat="1" applyFont="1" applyFill="1" applyBorder="1" applyAlignment="1">
      <alignment horizontal="right" vertical="top"/>
    </xf>
    <xf numFmtId="49" fontId="11" fillId="6" borderId="60" xfId="0" applyNumberFormat="1" applyFont="1" applyFill="1" applyBorder="1" applyAlignment="1">
      <alignment horizontal="right" vertical="top"/>
    </xf>
    <xf numFmtId="49" fontId="11" fillId="6" borderId="61" xfId="0" applyNumberFormat="1" applyFont="1" applyFill="1" applyBorder="1" applyAlignment="1">
      <alignment horizontal="right" vertical="top"/>
    </xf>
    <xf numFmtId="49" fontId="31" fillId="0" borderId="72" xfId="0" applyNumberFormat="1" applyFont="1" applyFill="1" applyBorder="1" applyAlignment="1">
      <alignment horizontal="left" vertical="top"/>
    </xf>
    <xf numFmtId="0" fontId="34" fillId="0" borderId="0" xfId="0" applyFont="1" applyAlignment="1">
      <alignment horizontal="justify" vertical="justify" wrapText="1"/>
    </xf>
    <xf numFmtId="49" fontId="11" fillId="3" borderId="53" xfId="0" applyNumberFormat="1" applyFont="1" applyFill="1" applyBorder="1" applyAlignment="1">
      <alignment horizontal="right" vertical="top"/>
    </xf>
    <xf numFmtId="49" fontId="11" fillId="3" borderId="60" xfId="0" applyNumberFormat="1" applyFont="1" applyFill="1" applyBorder="1" applyAlignment="1">
      <alignment horizontal="right" vertical="top"/>
    </xf>
    <xf numFmtId="49" fontId="34" fillId="0" borderId="1" xfId="0" applyNumberFormat="1" applyFont="1" applyFill="1" applyBorder="1" applyAlignment="1">
      <alignment horizontal="center" vertical="top"/>
    </xf>
    <xf numFmtId="49" fontId="34" fillId="0" borderId="45" xfId="0" applyNumberFormat="1" applyFont="1" applyFill="1" applyBorder="1" applyAlignment="1">
      <alignment horizontal="center" vertical="top"/>
    </xf>
    <xf numFmtId="49" fontId="34" fillId="4" borderId="53" xfId="0" applyNumberFormat="1" applyFont="1" applyFill="1" applyBorder="1" applyAlignment="1">
      <alignment horizontal="center" vertical="top" wrapText="1"/>
    </xf>
    <xf numFmtId="49" fontId="34" fillId="4" borderId="60" xfId="0" applyNumberFormat="1" applyFont="1" applyFill="1" applyBorder="1" applyAlignment="1">
      <alignment horizontal="center" vertical="top" wrapText="1"/>
    </xf>
    <xf numFmtId="49" fontId="34" fillId="4" borderId="61" xfId="0" applyNumberFormat="1" applyFont="1" applyFill="1" applyBorder="1" applyAlignment="1">
      <alignment horizontal="center" vertical="top" wrapText="1"/>
    </xf>
    <xf numFmtId="0" fontId="31" fillId="0" borderId="28" xfId="0" applyFont="1" applyBorder="1" applyAlignment="1">
      <alignment horizontal="center" vertical="center" textRotation="90" wrapText="1"/>
    </xf>
    <xf numFmtId="0" fontId="31" fillId="0" borderId="28" xfId="0" applyNumberFormat="1" applyFont="1" applyBorder="1" applyAlignment="1">
      <alignment horizontal="center" vertical="center" wrapText="1"/>
    </xf>
    <xf numFmtId="0" fontId="31" fillId="0" borderId="28" xfId="0" applyFont="1" applyBorder="1" applyAlignment="1">
      <alignment horizontal="center" vertical="center" wrapText="1"/>
    </xf>
    <xf numFmtId="0" fontId="31" fillId="0" borderId="1" xfId="0" applyFont="1" applyBorder="1" applyAlignment="1">
      <alignment horizontal="center" vertical="center" textRotation="90" wrapText="1" shrinkToFit="1"/>
    </xf>
    <xf numFmtId="0" fontId="31" fillId="0" borderId="45" xfId="0" applyFont="1" applyBorder="1" applyAlignment="1">
      <alignment horizontal="center" vertical="center" textRotation="90" wrapText="1" shrinkToFit="1"/>
    </xf>
    <xf numFmtId="0" fontId="31" fillId="0" borderId="23" xfId="0" applyFont="1" applyBorder="1" applyAlignment="1">
      <alignment horizontal="center" vertical="center" textRotation="90" wrapText="1" shrinkToFit="1"/>
    </xf>
    <xf numFmtId="0" fontId="31" fillId="0" borderId="56" xfId="0" applyFont="1" applyBorder="1" applyAlignment="1">
      <alignment horizontal="center" vertical="center"/>
    </xf>
    <xf numFmtId="0" fontId="31" fillId="0" borderId="72" xfId="0" applyFont="1" applyBorder="1" applyAlignment="1">
      <alignment horizontal="center" vertical="center"/>
    </xf>
    <xf numFmtId="0" fontId="31" fillId="0" borderId="73" xfId="0" applyFont="1" applyBorder="1" applyAlignment="1">
      <alignment horizontal="center" vertical="center"/>
    </xf>
    <xf numFmtId="0" fontId="31" fillId="0" borderId="55" xfId="0" applyFont="1" applyBorder="1" applyAlignment="1">
      <alignment horizontal="center" vertical="center"/>
    </xf>
    <xf numFmtId="0" fontId="31" fillId="0" borderId="62" xfId="0" applyFont="1" applyBorder="1" applyAlignment="1">
      <alignment horizontal="center" vertical="center"/>
    </xf>
    <xf numFmtId="0" fontId="31" fillId="0" borderId="48" xfId="0" applyFont="1" applyBorder="1" applyAlignment="1">
      <alignment horizontal="center" vertical="center"/>
    </xf>
    <xf numFmtId="166" fontId="9" fillId="8" borderId="1" xfId="0" applyNumberFormat="1" applyFont="1" applyFill="1" applyBorder="1" applyAlignment="1">
      <alignment horizontal="center" vertical="center" textRotation="90" wrapText="1"/>
    </xf>
    <xf numFmtId="166" fontId="9" fillId="8" borderId="45" xfId="0" applyNumberFormat="1" applyFont="1" applyFill="1" applyBorder="1" applyAlignment="1">
      <alignment horizontal="center" vertical="center" textRotation="90" wrapText="1"/>
    </xf>
    <xf numFmtId="166" fontId="9" fillId="8" borderId="23" xfId="0" applyNumberFormat="1" applyFont="1" applyFill="1" applyBorder="1" applyAlignment="1">
      <alignment horizontal="center" vertical="center" textRotation="90" wrapText="1"/>
    </xf>
    <xf numFmtId="166" fontId="9" fillId="8" borderId="56" xfId="0" applyNumberFormat="1" applyFont="1" applyFill="1" applyBorder="1" applyAlignment="1">
      <alignment horizontal="center" vertical="center" wrapText="1"/>
    </xf>
    <xf numFmtId="166" fontId="9" fillId="8" borderId="72" xfId="0" applyNumberFormat="1" applyFont="1" applyFill="1" applyBorder="1" applyAlignment="1">
      <alignment horizontal="center" vertical="center" wrapText="1"/>
    </xf>
    <xf numFmtId="166" fontId="9" fillId="8" borderId="73" xfId="0" applyNumberFormat="1" applyFont="1" applyFill="1" applyBorder="1" applyAlignment="1">
      <alignment horizontal="center" vertical="center" wrapText="1"/>
    </xf>
    <xf numFmtId="166" fontId="9" fillId="8" borderId="55" xfId="0" applyNumberFormat="1" applyFont="1" applyFill="1" applyBorder="1" applyAlignment="1">
      <alignment horizontal="center" vertical="center" wrapText="1"/>
    </xf>
    <xf numFmtId="166" fontId="9" fillId="8" borderId="62" xfId="0" applyNumberFormat="1" applyFont="1" applyFill="1" applyBorder="1" applyAlignment="1">
      <alignment horizontal="center" vertical="center" wrapText="1"/>
    </xf>
    <xf numFmtId="166" fontId="9" fillId="8" borderId="48" xfId="0" applyNumberFormat="1" applyFont="1" applyFill="1" applyBorder="1" applyAlignment="1">
      <alignment horizontal="center" vertical="center" wrapText="1"/>
    </xf>
    <xf numFmtId="49" fontId="34" fillId="0" borderId="23" xfId="0" applyNumberFormat="1" applyFont="1" applyFill="1" applyBorder="1" applyAlignment="1">
      <alignment horizontal="center" vertical="top"/>
    </xf>
    <xf numFmtId="0" fontId="34" fillId="0" borderId="45" xfId="0" applyFont="1" applyBorder="1" applyAlignment="1">
      <alignment horizontal="center" vertical="top"/>
    </xf>
    <xf numFmtId="0" fontId="34" fillId="0" borderId="23" xfId="0" applyFont="1" applyBorder="1" applyAlignment="1">
      <alignment horizontal="center" vertical="top"/>
    </xf>
    <xf numFmtId="0" fontId="34" fillId="0" borderId="1" xfId="0" applyFont="1" applyBorder="1" applyAlignment="1">
      <alignment horizontal="center" vertical="top"/>
    </xf>
    <xf numFmtId="49" fontId="11" fillId="4" borderId="53" xfId="0" applyNumberFormat="1" applyFont="1" applyFill="1" applyBorder="1" applyAlignment="1">
      <alignment horizontal="center" vertical="top"/>
    </xf>
    <xf numFmtId="49" fontId="11" fillId="4" borderId="60" xfId="0" applyNumberFormat="1" applyFont="1" applyFill="1" applyBorder="1" applyAlignment="1">
      <alignment horizontal="center" vertical="top"/>
    </xf>
    <xf numFmtId="49" fontId="11" fillId="4" borderId="61" xfId="0" applyNumberFormat="1" applyFont="1" applyFill="1" applyBorder="1" applyAlignment="1">
      <alignment horizontal="center" vertical="top"/>
    </xf>
    <xf numFmtId="49" fontId="11" fillId="2" borderId="53" xfId="0" applyNumberFormat="1" applyFont="1" applyFill="1" applyBorder="1" applyAlignment="1">
      <alignment horizontal="center" vertical="top"/>
    </xf>
    <xf numFmtId="49" fontId="11" fillId="2" borderId="60" xfId="0" applyNumberFormat="1" applyFont="1" applyFill="1" applyBorder="1" applyAlignment="1">
      <alignment horizontal="center" vertical="top"/>
    </xf>
    <xf numFmtId="49" fontId="11" fillId="2" borderId="61" xfId="0" applyNumberFormat="1" applyFont="1" applyFill="1" applyBorder="1" applyAlignment="1">
      <alignment horizontal="center" vertical="top"/>
    </xf>
    <xf numFmtId="49" fontId="11" fillId="2" borderId="53" xfId="0" applyNumberFormat="1" applyFont="1" applyFill="1" applyBorder="1" applyAlignment="1">
      <alignment horizontal="left" vertical="top"/>
    </xf>
    <xf numFmtId="49" fontId="11" fillId="2" borderId="60" xfId="0" applyNumberFormat="1" applyFont="1" applyFill="1" applyBorder="1" applyAlignment="1">
      <alignment horizontal="left" vertical="top"/>
    </xf>
    <xf numFmtId="49" fontId="11" fillId="2" borderId="61" xfId="0" applyNumberFormat="1" applyFont="1" applyFill="1" applyBorder="1" applyAlignment="1">
      <alignment horizontal="left" vertical="top"/>
    </xf>
    <xf numFmtId="49" fontId="11" fillId="3" borderId="53" xfId="0" applyNumberFormat="1" applyFont="1" applyFill="1" applyBorder="1" applyAlignment="1">
      <alignment horizontal="center" vertical="top"/>
    </xf>
    <xf numFmtId="49" fontId="11" fillId="3" borderId="60" xfId="0" applyNumberFormat="1" applyFont="1" applyFill="1" applyBorder="1" applyAlignment="1">
      <alignment horizontal="center" vertical="top"/>
    </xf>
    <xf numFmtId="49" fontId="11" fillId="3" borderId="61" xfId="0" applyNumberFormat="1" applyFont="1" applyFill="1" applyBorder="1" applyAlignment="1">
      <alignment horizontal="center" vertical="top"/>
    </xf>
    <xf numFmtId="49" fontId="11" fillId="6" borderId="53" xfId="0" applyNumberFormat="1" applyFont="1" applyFill="1" applyBorder="1" applyAlignment="1">
      <alignment horizontal="center" vertical="top"/>
    </xf>
    <xf numFmtId="49" fontId="11" fillId="6" borderId="60" xfId="0" applyNumberFormat="1" applyFont="1" applyFill="1" applyBorder="1" applyAlignment="1">
      <alignment horizontal="center" vertical="top"/>
    </xf>
    <xf numFmtId="49" fontId="11" fillId="6" borderId="61" xfId="0" applyNumberFormat="1" applyFont="1" applyFill="1" applyBorder="1" applyAlignment="1">
      <alignment horizontal="center" vertical="top"/>
    </xf>
    <xf numFmtId="49" fontId="11" fillId="3" borderId="55" xfId="0" applyNumberFormat="1" applyFont="1" applyFill="1" applyBorder="1" applyAlignment="1">
      <alignment horizontal="right" vertical="top"/>
    </xf>
    <xf numFmtId="49" fontId="11" fillId="3" borderId="62" xfId="0" applyNumberFormat="1" applyFont="1" applyFill="1" applyBorder="1" applyAlignment="1">
      <alignment horizontal="right" vertical="top"/>
    </xf>
    <xf numFmtId="49" fontId="11" fillId="2" borderId="45" xfId="0" applyNumberFormat="1" applyFont="1" applyFill="1" applyBorder="1" applyAlignment="1">
      <alignment horizontal="center" vertical="top"/>
    </xf>
    <xf numFmtId="49" fontId="11" fillId="2" borderId="23" xfId="0" applyNumberFormat="1" applyFont="1" applyFill="1" applyBorder="1" applyAlignment="1">
      <alignment horizontal="center" vertical="top"/>
    </xf>
    <xf numFmtId="49" fontId="11" fillId="3" borderId="74" xfId="0" applyNumberFormat="1" applyFont="1" applyFill="1" applyBorder="1" applyAlignment="1">
      <alignment horizontal="center" vertical="top"/>
    </xf>
    <xf numFmtId="49" fontId="11" fillId="3" borderId="48" xfId="0" applyNumberFormat="1" applyFont="1" applyFill="1" applyBorder="1" applyAlignment="1">
      <alignment horizontal="center" vertical="top"/>
    </xf>
    <xf numFmtId="49" fontId="11" fillId="2" borderId="61" xfId="0" applyNumberFormat="1" applyFont="1" applyFill="1" applyBorder="1" applyAlignment="1">
      <alignment horizontal="right" vertical="top"/>
    </xf>
    <xf numFmtId="0" fontId="34" fillId="6" borderId="53" xfId="0" applyFont="1" applyFill="1" applyBorder="1" applyAlignment="1">
      <alignment horizontal="left" vertical="top" wrapText="1"/>
    </xf>
    <xf numFmtId="0" fontId="34" fillId="6" borderId="60" xfId="0" applyFont="1" applyFill="1" applyBorder="1" applyAlignment="1">
      <alignment horizontal="left" vertical="top" wrapText="1"/>
    </xf>
    <xf numFmtId="0" fontId="34" fillId="6" borderId="61" xfId="0" applyFont="1" applyFill="1" applyBorder="1" applyAlignment="1">
      <alignment horizontal="left" vertical="top" wrapText="1"/>
    </xf>
    <xf numFmtId="0" fontId="34" fillId="3" borderId="53" xfId="0" applyFont="1" applyFill="1" applyBorder="1" applyAlignment="1">
      <alignment horizontal="left" vertical="top" wrapText="1"/>
    </xf>
    <xf numFmtId="0" fontId="34" fillId="3" borderId="60" xfId="0" applyFont="1" applyFill="1" applyBorder="1" applyAlignment="1">
      <alignment horizontal="left" vertical="top" wrapText="1"/>
    </xf>
    <xf numFmtId="0" fontId="34" fillId="3" borderId="61" xfId="0" applyFont="1" applyFill="1" applyBorder="1" applyAlignment="1">
      <alignment horizontal="left" vertical="top" wrapText="1"/>
    </xf>
    <xf numFmtId="0" fontId="34" fillId="2" borderId="53" xfId="0" applyFont="1" applyFill="1" applyBorder="1" applyAlignment="1">
      <alignment horizontal="left" vertical="top" wrapText="1"/>
    </xf>
    <xf numFmtId="0" fontId="34" fillId="2" borderId="60" xfId="0" applyFont="1" applyFill="1" applyBorder="1" applyAlignment="1">
      <alignment horizontal="left" vertical="top" wrapText="1"/>
    </xf>
    <xf numFmtId="0" fontId="34" fillId="2" borderId="61" xfId="0" applyFont="1" applyFill="1" applyBorder="1" applyAlignment="1">
      <alignment horizontal="left" vertical="top" wrapText="1"/>
    </xf>
    <xf numFmtId="49" fontId="34" fillId="4" borderId="53" xfId="0" applyNumberFormat="1" applyFont="1" applyFill="1" applyBorder="1" applyAlignment="1">
      <alignment horizontal="center" vertical="top"/>
    </xf>
    <xf numFmtId="49" fontId="11" fillId="3" borderId="53" xfId="0" applyNumberFormat="1" applyFont="1" applyFill="1" applyBorder="1" applyAlignment="1">
      <alignment horizontal="left" vertical="top" wrapText="1"/>
    </xf>
    <xf numFmtId="49" fontId="11" fillId="3" borderId="60"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xf>
    <xf numFmtId="0" fontId="11" fillId="0" borderId="0" xfId="0" applyFont="1" applyAlignment="1">
      <alignment horizontal="justify" vertical="justify" wrapText="1"/>
    </xf>
    <xf numFmtId="0" fontId="9" fillId="0" borderId="0" xfId="0" applyFont="1" applyAlignment="1">
      <alignment horizontal="justify" vertical="justify" wrapText="1"/>
    </xf>
    <xf numFmtId="0" fontId="26" fillId="0" borderId="0" xfId="0" applyFont="1" applyAlignment="1">
      <alignment horizontal="justify" vertical="top" wrapText="1"/>
    </xf>
    <xf numFmtId="0" fontId="9" fillId="0" borderId="0" xfId="0" applyFont="1" applyAlignment="1">
      <alignment horizontal="justify" vertical="top" wrapText="1"/>
    </xf>
    <xf numFmtId="0" fontId="9" fillId="0" borderId="56" xfId="0" applyFont="1" applyBorder="1" applyAlignment="1">
      <alignment horizontal="center" vertical="center" wrapText="1"/>
    </xf>
    <xf numFmtId="0" fontId="9" fillId="0" borderId="72" xfId="0" applyFont="1" applyBorder="1" applyAlignment="1">
      <alignment horizontal="center" vertical="center" wrapText="1"/>
    </xf>
    <xf numFmtId="0" fontId="9" fillId="0" borderId="73"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8" xfId="0" applyFont="1" applyBorder="1" applyAlignment="1">
      <alignment horizontal="center" vertical="center" wrapText="1"/>
    </xf>
    <xf numFmtId="49" fontId="27" fillId="2" borderId="28" xfId="0" applyNumberFormat="1" applyFont="1" applyFill="1" applyBorder="1" applyAlignment="1">
      <alignment horizontal="right" vertical="top"/>
    </xf>
    <xf numFmtId="49" fontId="11" fillId="6" borderId="28" xfId="0" applyNumberFormat="1" applyFont="1" applyFill="1" applyBorder="1" applyAlignment="1">
      <alignment horizontal="right" vertical="top"/>
    </xf>
    <xf numFmtId="164" fontId="11" fillId="4" borderId="60" xfId="0" applyNumberFormat="1" applyFont="1" applyFill="1" applyBorder="1" applyAlignment="1">
      <alignment horizontal="center" vertical="top"/>
    </xf>
    <xf numFmtId="164" fontId="11" fillId="4" borderId="61" xfId="0" applyNumberFormat="1" applyFont="1" applyFill="1" applyBorder="1" applyAlignment="1">
      <alignment horizontal="center" vertical="top"/>
    </xf>
    <xf numFmtId="0" fontId="11" fillId="0" borderId="28" xfId="0" applyFont="1" applyBorder="1" applyAlignment="1">
      <alignment horizontal="center" vertical="top"/>
    </xf>
    <xf numFmtId="0" fontId="11" fillId="0" borderId="53" xfId="0" applyFont="1" applyFill="1" applyBorder="1" applyAlignment="1">
      <alignment horizontal="center" vertical="top" wrapText="1"/>
    </xf>
    <xf numFmtId="0" fontId="11" fillId="0" borderId="61" xfId="0" applyFont="1" applyFill="1" applyBorder="1" applyAlignment="1">
      <alignment horizontal="center" vertical="top" wrapText="1"/>
    </xf>
    <xf numFmtId="0" fontId="11" fillId="4" borderId="28" xfId="0" applyFont="1" applyFill="1" applyBorder="1" applyAlignment="1">
      <alignment horizontal="right" vertical="top" wrapText="1"/>
    </xf>
    <xf numFmtId="49" fontId="11" fillId="2" borderId="28" xfId="0" applyNumberFormat="1" applyFont="1" applyFill="1" applyBorder="1" applyAlignment="1">
      <alignment horizontal="left" vertical="top"/>
    </xf>
    <xf numFmtId="0" fontId="11" fillId="3" borderId="28" xfId="0" applyFont="1" applyFill="1" applyBorder="1" applyAlignment="1">
      <alignment horizontal="left" vertical="top" wrapText="1"/>
    </xf>
    <xf numFmtId="0" fontId="11" fillId="2" borderId="28" xfId="0" applyFont="1" applyFill="1" applyBorder="1" applyAlignment="1">
      <alignment horizontal="left" vertical="top" wrapText="1"/>
    </xf>
    <xf numFmtId="0" fontId="11" fillId="0" borderId="1" xfId="0" applyFont="1" applyBorder="1" applyAlignment="1">
      <alignment horizontal="center" vertical="top"/>
    </xf>
    <xf numFmtId="0" fontId="11" fillId="0" borderId="45" xfId="0" applyFont="1" applyBorder="1" applyAlignment="1">
      <alignment horizontal="center" vertical="top"/>
    </xf>
    <xf numFmtId="0" fontId="11" fillId="0" borderId="23" xfId="0" applyFont="1" applyBorder="1" applyAlignment="1">
      <alignment horizontal="center" vertical="top"/>
    </xf>
    <xf numFmtId="0" fontId="11" fillId="6" borderId="28" xfId="0" applyFont="1" applyFill="1" applyBorder="1" applyAlignment="1">
      <alignment horizontal="left" vertical="top" wrapText="1"/>
    </xf>
    <xf numFmtId="0" fontId="20" fillId="6" borderId="28" xfId="0" applyFont="1" applyFill="1" applyBorder="1" applyAlignment="1">
      <alignment horizontal="left" vertical="top" wrapText="1"/>
    </xf>
    <xf numFmtId="0" fontId="9" fillId="0" borderId="28" xfId="0" applyFont="1" applyBorder="1" applyAlignment="1">
      <alignment horizontal="center" vertical="center" textRotation="90" wrapText="1"/>
    </xf>
    <xf numFmtId="0" fontId="9" fillId="0" borderId="28" xfId="0" applyFont="1" applyBorder="1" applyAlignment="1">
      <alignment horizontal="center" vertical="center" wrapText="1"/>
    </xf>
    <xf numFmtId="0" fontId="9" fillId="0" borderId="28" xfId="0" applyNumberFormat="1" applyFont="1" applyBorder="1" applyAlignment="1">
      <alignment horizontal="center" vertical="center" wrapText="1"/>
    </xf>
    <xf numFmtId="0" fontId="9" fillId="0" borderId="28" xfId="0" applyFont="1" applyBorder="1" applyAlignment="1">
      <alignment horizontal="center" vertical="center"/>
    </xf>
    <xf numFmtId="0" fontId="23" fillId="0" borderId="0" xfId="0" applyFont="1" applyAlignment="1">
      <alignment horizontal="left" vertical="top" wrapText="1"/>
    </xf>
    <xf numFmtId="0" fontId="23" fillId="0" borderId="0" xfId="0" applyFont="1" applyAlignment="1">
      <alignment horizontal="left" vertical="top"/>
    </xf>
    <xf numFmtId="0" fontId="24" fillId="0" borderId="0" xfId="0" applyFont="1" applyAlignment="1">
      <alignment horizontal="center" vertical="top"/>
    </xf>
    <xf numFmtId="0" fontId="10" fillId="0" borderId="0" xfId="0" applyFont="1" applyAlignment="1">
      <alignment horizontal="center" vertical="top" wrapText="1"/>
    </xf>
    <xf numFmtId="0" fontId="10" fillId="0" borderId="0" xfId="0" applyFont="1" applyAlignment="1">
      <alignment horizontal="center" vertical="top"/>
    </xf>
    <xf numFmtId="49" fontId="2"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2" fillId="3" borderId="13" xfId="0" applyNumberFormat="1" applyFont="1" applyFill="1" applyBorder="1" applyAlignment="1">
      <alignment horizontal="center" vertical="top"/>
    </xf>
    <xf numFmtId="49" fontId="2" fillId="3" borderId="18" xfId="0" applyNumberFormat="1" applyFont="1" applyFill="1" applyBorder="1" applyAlignment="1">
      <alignment horizontal="center" vertical="top"/>
    </xf>
    <xf numFmtId="49" fontId="2"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2" fillId="0" borderId="32" xfId="0" applyNumberFormat="1" applyFont="1" applyBorder="1" applyAlignment="1">
      <alignment horizontal="center" vertical="top" wrapText="1"/>
    </xf>
    <xf numFmtId="49" fontId="2" fillId="3" borderId="6" xfId="0" applyNumberFormat="1" applyFont="1" applyFill="1" applyBorder="1" applyAlignment="1">
      <alignment horizontal="center" vertical="top" wrapText="1"/>
    </xf>
    <xf numFmtId="49" fontId="2" fillId="2" borderId="19" xfId="0" applyNumberFormat="1" applyFont="1" applyFill="1" applyBorder="1" applyAlignment="1">
      <alignment horizontal="center" vertical="top" wrapText="1"/>
    </xf>
    <xf numFmtId="49" fontId="2" fillId="0" borderId="19" xfId="0" applyNumberFormat="1" applyFont="1" applyBorder="1" applyAlignment="1">
      <alignment horizontal="center" vertical="top" wrapText="1"/>
    </xf>
    <xf numFmtId="0" fontId="4" fillId="5" borderId="33" xfId="0" applyFont="1" applyFill="1" applyBorder="1" applyAlignment="1">
      <alignment horizontal="left" vertical="top" wrapText="1"/>
    </xf>
    <xf numFmtId="0" fontId="4" fillId="5" borderId="20" xfId="0" applyFont="1" applyFill="1" applyBorder="1" applyAlignment="1">
      <alignment horizontal="left" vertical="top" wrapText="1"/>
    </xf>
    <xf numFmtId="0" fontId="18"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2" fillId="0" borderId="27" xfId="0" applyFont="1" applyFill="1" applyBorder="1" applyAlignment="1">
      <alignment horizontal="center" vertical="top" wrapText="1"/>
    </xf>
    <xf numFmtId="0" fontId="0" fillId="0" borderId="30" xfId="0" applyBorder="1" applyAlignment="1">
      <alignment horizontal="center" vertical="top" wrapText="1"/>
    </xf>
    <xf numFmtId="0" fontId="5" fillId="5" borderId="33" xfId="0" applyFont="1" applyFill="1" applyBorder="1" applyAlignment="1">
      <alignment horizontal="left" vertical="top" wrapText="1"/>
    </xf>
    <xf numFmtId="0" fontId="13" fillId="5" borderId="20" xfId="0" applyFont="1" applyFill="1" applyBorder="1" applyAlignment="1">
      <alignment horizontal="left" vertical="top" wrapText="1"/>
    </xf>
    <xf numFmtId="0" fontId="12" fillId="0" borderId="70" xfId="0" applyFont="1" applyFill="1" applyBorder="1" applyAlignment="1">
      <alignment horizontal="center" vertical="top" wrapText="1"/>
    </xf>
    <xf numFmtId="0" fontId="12" fillId="0" borderId="71" xfId="0" applyFont="1" applyFill="1" applyBorder="1" applyAlignment="1">
      <alignment horizontal="center" vertical="top" wrapText="1"/>
    </xf>
    <xf numFmtId="0" fontId="11" fillId="0" borderId="2" xfId="0" applyFont="1" applyFill="1" applyBorder="1" applyAlignment="1">
      <alignment horizontal="left" vertical="top" wrapText="1"/>
    </xf>
    <xf numFmtId="0" fontId="11" fillId="0" borderId="3" xfId="0" applyFont="1" applyFill="1" applyBorder="1" applyAlignment="1">
      <alignment horizontal="left" vertical="top" wrapText="1"/>
    </xf>
    <xf numFmtId="49" fontId="2" fillId="2" borderId="14" xfId="0" applyNumberFormat="1" applyFont="1" applyFill="1" applyBorder="1" applyAlignment="1">
      <alignment horizontal="center" vertical="top"/>
    </xf>
    <xf numFmtId="49" fontId="2" fillId="2" borderId="17" xfId="0" applyNumberFormat="1" applyFont="1" applyFill="1" applyBorder="1" applyAlignment="1">
      <alignment horizontal="center" vertical="top"/>
    </xf>
    <xf numFmtId="49" fontId="2" fillId="0" borderId="14" xfId="0" applyNumberFormat="1" applyFont="1" applyBorder="1" applyAlignment="1">
      <alignment horizontal="center" vertical="top"/>
    </xf>
    <xf numFmtId="49" fontId="2" fillId="0" borderId="17" xfId="0" applyNumberFormat="1" applyFont="1" applyBorder="1" applyAlignment="1">
      <alignment horizontal="center" vertical="top"/>
    </xf>
    <xf numFmtId="49" fontId="12" fillId="0" borderId="9" xfId="0" applyNumberFormat="1" applyFont="1" applyBorder="1" applyAlignment="1">
      <alignment horizontal="center" vertical="top" wrapText="1"/>
    </xf>
    <xf numFmtId="49" fontId="19"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21" fillId="5" borderId="33" xfId="0" applyFont="1" applyFill="1" applyBorder="1" applyAlignment="1">
      <alignment horizontal="left" vertical="top" wrapText="1"/>
    </xf>
    <xf numFmtId="0" fontId="22" fillId="5" borderId="20" xfId="0" applyFont="1" applyFill="1" applyBorder="1" applyAlignment="1">
      <alignment horizontal="left" vertical="top" wrapText="1"/>
    </xf>
    <xf numFmtId="49" fontId="12" fillId="0" borderId="69" xfId="0" applyNumberFormat="1" applyFont="1" applyBorder="1" applyAlignment="1">
      <alignment horizontal="center" vertical="top" wrapText="1"/>
    </xf>
    <xf numFmtId="49" fontId="12" fillId="0" borderId="25" xfId="0" applyNumberFormat="1" applyFont="1" applyBorder="1" applyAlignment="1">
      <alignment horizontal="center" vertical="top" wrapText="1"/>
    </xf>
    <xf numFmtId="49" fontId="19" fillId="0" borderId="50" xfId="0" applyNumberFormat="1" applyFont="1" applyBorder="1" applyAlignment="1">
      <alignment horizontal="center" vertical="top"/>
    </xf>
    <xf numFmtId="49" fontId="12" fillId="0" borderId="51" xfId="0" applyNumberFormat="1" applyFont="1" applyBorder="1" applyAlignment="1">
      <alignment horizontal="center" vertical="top"/>
    </xf>
    <xf numFmtId="49" fontId="19" fillId="0" borderId="0" xfId="0" applyNumberFormat="1" applyFont="1" applyBorder="1" applyAlignment="1">
      <alignment horizontal="center" vertical="top"/>
    </xf>
    <xf numFmtId="0" fontId="12" fillId="0" borderId="29" xfId="0" applyFont="1" applyFill="1" applyBorder="1" applyAlignment="1">
      <alignment horizontal="center" vertical="top" wrapText="1"/>
    </xf>
    <xf numFmtId="49" fontId="12" fillId="0" borderId="34" xfId="0" applyNumberFormat="1" applyFont="1" applyBorder="1" applyAlignment="1">
      <alignment horizontal="center" vertical="top" wrapText="1"/>
    </xf>
    <xf numFmtId="0" fontId="5" fillId="6" borderId="33" xfId="0" applyFont="1" applyFill="1" applyBorder="1" applyAlignment="1">
      <alignment horizontal="left" vertical="top" wrapText="1"/>
    </xf>
    <xf numFmtId="0" fontId="13" fillId="6" borderId="20" xfId="0" applyFont="1" applyFill="1" applyBorder="1" applyAlignment="1">
      <alignment horizontal="left" vertical="top" wrapText="1"/>
    </xf>
    <xf numFmtId="0" fontId="5" fillId="6" borderId="2" xfId="0" applyFont="1" applyFill="1" applyBorder="1" applyAlignment="1">
      <alignment horizontal="left" vertical="top" wrapText="1"/>
    </xf>
    <xf numFmtId="0" fontId="5" fillId="6" borderId="3" xfId="0" applyFont="1" applyFill="1" applyBorder="1" applyAlignment="1">
      <alignment horizontal="left" vertical="top" wrapText="1"/>
    </xf>
    <xf numFmtId="0" fontId="0" fillId="0" borderId="45" xfId="0" applyBorder="1" applyAlignment="1">
      <alignment horizontal="center" vertical="top" wrapText="1"/>
    </xf>
    <xf numFmtId="49" fontId="2"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9" fillId="0" borderId="64" xfId="0" applyNumberFormat="1" applyFont="1" applyBorder="1" applyAlignment="1">
      <alignment horizontal="center" vertical="top" wrapText="1"/>
    </xf>
    <xf numFmtId="49" fontId="12" fillId="0" borderId="10" xfId="0" applyNumberFormat="1" applyFont="1" applyBorder="1" applyAlignment="1">
      <alignment horizontal="center" vertical="top" wrapText="1"/>
    </xf>
    <xf numFmtId="0" fontId="12" fillId="0" borderId="9" xfId="0" applyFont="1" applyFill="1" applyBorder="1" applyAlignment="1">
      <alignment horizontal="center" vertical="top" wrapText="1"/>
    </xf>
    <xf numFmtId="0" fontId="12" fillId="0" borderId="10" xfId="0" applyFont="1" applyFill="1" applyBorder="1" applyAlignment="1">
      <alignment horizontal="center" vertical="top" wrapText="1"/>
    </xf>
    <xf numFmtId="49" fontId="2" fillId="3" borderId="16" xfId="0" applyNumberFormat="1" applyFont="1" applyFill="1" applyBorder="1" applyAlignment="1">
      <alignment horizontal="center" vertical="top"/>
    </xf>
    <xf numFmtId="49" fontId="2" fillId="2" borderId="45" xfId="0" applyNumberFormat="1" applyFont="1" applyFill="1" applyBorder="1" applyAlignment="1">
      <alignment horizontal="center" vertical="top"/>
    </xf>
    <xf numFmtId="49" fontId="2" fillId="0" borderId="45" xfId="0" applyNumberFormat="1" applyFont="1" applyBorder="1" applyAlignment="1">
      <alignment horizontal="center" vertical="top"/>
    </xf>
    <xf numFmtId="49" fontId="11" fillId="6" borderId="68" xfId="0" applyNumberFormat="1" applyFont="1" applyFill="1" applyBorder="1" applyAlignment="1">
      <alignment horizontal="right" vertical="top"/>
    </xf>
    <xf numFmtId="49" fontId="11" fillId="6" borderId="65" xfId="0" applyNumberFormat="1" applyFont="1" applyFill="1" applyBorder="1" applyAlignment="1">
      <alignment horizontal="right" vertical="top"/>
    </xf>
    <xf numFmtId="49" fontId="11" fillId="6" borderId="66" xfId="0" applyNumberFormat="1" applyFont="1" applyFill="1" applyBorder="1" applyAlignment="1">
      <alignment horizontal="right" vertical="top"/>
    </xf>
    <xf numFmtId="0" fontId="5" fillId="0" borderId="2" xfId="0" applyFont="1" applyFill="1" applyBorder="1" applyAlignment="1">
      <alignment horizontal="left" vertical="top" wrapText="1"/>
    </xf>
    <xf numFmtId="0" fontId="5" fillId="0" borderId="4" xfId="0" applyFont="1" applyFill="1" applyBorder="1" applyAlignment="1">
      <alignment horizontal="left" vertical="top" wrapText="1"/>
    </xf>
    <xf numFmtId="0" fontId="5" fillId="0" borderId="3" xfId="0" applyFont="1" applyFill="1" applyBorder="1" applyAlignment="1">
      <alignment horizontal="left" vertical="top" wrapText="1"/>
    </xf>
    <xf numFmtId="49" fontId="11" fillId="2" borderId="68" xfId="0" applyNumberFormat="1" applyFont="1" applyFill="1" applyBorder="1" applyAlignment="1">
      <alignment horizontal="right" vertical="top"/>
    </xf>
    <xf numFmtId="49" fontId="11" fillId="2" borderId="65" xfId="0" applyNumberFormat="1" applyFont="1" applyFill="1" applyBorder="1" applyAlignment="1">
      <alignment horizontal="right" vertical="top"/>
    </xf>
    <xf numFmtId="49" fontId="11" fillId="2" borderId="66" xfId="0" applyNumberFormat="1" applyFont="1" applyFill="1" applyBorder="1" applyAlignment="1">
      <alignment horizontal="right"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6" fillId="2" borderId="4"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49" fontId="6" fillId="0" borderId="45" xfId="1" applyNumberFormat="1" applyFont="1" applyBorder="1" applyAlignment="1">
      <alignment horizontal="center" vertical="top"/>
    </xf>
    <xf numFmtId="49" fontId="6" fillId="0" borderId="19" xfId="1" applyNumberFormat="1" applyFont="1" applyBorder="1" applyAlignment="1">
      <alignment horizontal="center" vertical="top"/>
    </xf>
    <xf numFmtId="0" fontId="9" fillId="0" borderId="4" xfId="1" applyFont="1" applyFill="1" applyBorder="1" applyAlignment="1">
      <alignment horizontal="left" vertical="top" wrapText="1"/>
    </xf>
    <xf numFmtId="0" fontId="9" fillId="0" borderId="3" xfId="1" applyFont="1" applyFill="1" applyBorder="1" applyAlignment="1">
      <alignment horizontal="left" vertical="top" wrapText="1"/>
    </xf>
    <xf numFmtId="0" fontId="9" fillId="0" borderId="2" xfId="1" applyFont="1" applyFill="1" applyBorder="1" applyAlignment="1">
      <alignment vertical="top" wrapText="1"/>
    </xf>
    <xf numFmtId="0" fontId="9" fillId="0" borderId="4" xfId="1" applyFont="1" applyFill="1" applyBorder="1" applyAlignment="1">
      <alignment vertical="top" wrapText="1"/>
    </xf>
    <xf numFmtId="0" fontId="15" fillId="0" borderId="4" xfId="1" applyFont="1" applyBorder="1" applyAlignment="1">
      <alignment vertical="top" wrapText="1"/>
    </xf>
    <xf numFmtId="49" fontId="11" fillId="2" borderId="8" xfId="0" applyNumberFormat="1" applyFont="1" applyFill="1" applyBorder="1" applyAlignment="1">
      <alignment horizontal="right" vertical="top"/>
    </xf>
    <xf numFmtId="49" fontId="11" fillId="6" borderId="54" xfId="0" applyNumberFormat="1" applyFont="1" applyFill="1" applyBorder="1" applyAlignment="1">
      <alignment horizontal="left" vertical="top"/>
    </xf>
    <xf numFmtId="49" fontId="11" fillId="6" borderId="65" xfId="0" applyNumberFormat="1" applyFont="1" applyFill="1" applyBorder="1" applyAlignment="1">
      <alignment horizontal="left" vertical="top"/>
    </xf>
    <xf numFmtId="49" fontId="11" fillId="6" borderId="66" xfId="0" applyNumberFormat="1" applyFont="1" applyFill="1" applyBorder="1" applyAlignment="1">
      <alignment horizontal="left" vertical="top"/>
    </xf>
    <xf numFmtId="0" fontId="5"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2" fillId="0" borderId="58" xfId="1" applyFont="1" applyFill="1" applyBorder="1" applyAlignment="1">
      <alignment horizontal="center" vertical="center" textRotation="90" wrapText="1"/>
    </xf>
    <xf numFmtId="0" fontId="12" fillId="0" borderId="57" xfId="1" applyFont="1" applyFill="1" applyBorder="1" applyAlignment="1">
      <alignment horizontal="center" vertical="center" textRotation="90" wrapText="1"/>
    </xf>
    <xf numFmtId="49" fontId="19" fillId="0" borderId="9" xfId="0" applyNumberFormat="1" applyFont="1" applyBorder="1" applyAlignment="1">
      <alignment horizontal="center" vertical="top" wrapText="1"/>
    </xf>
    <xf numFmtId="0" fontId="8" fillId="6" borderId="54" xfId="1" applyFont="1" applyFill="1" applyBorder="1" applyAlignment="1">
      <alignment horizontal="left" vertical="center" wrapText="1"/>
    </xf>
    <xf numFmtId="0" fontId="8" fillId="6" borderId="65" xfId="1" applyFont="1" applyFill="1" applyBorder="1" applyAlignment="1">
      <alignment horizontal="left" vertical="center" wrapText="1"/>
    </xf>
    <xf numFmtId="0" fontId="8" fillId="6" borderId="66" xfId="1" applyFont="1" applyFill="1" applyBorder="1" applyAlignment="1">
      <alignment horizontal="left" vertical="center" wrapText="1"/>
    </xf>
    <xf numFmtId="49" fontId="6" fillId="6" borderId="54" xfId="1" applyNumberFormat="1" applyFont="1" applyFill="1" applyBorder="1" applyAlignment="1">
      <alignment horizontal="left" vertical="top"/>
    </xf>
    <xf numFmtId="49" fontId="6" fillId="6" borderId="65" xfId="1" applyNumberFormat="1" applyFont="1" applyFill="1" applyBorder="1" applyAlignment="1">
      <alignment horizontal="left" vertical="top"/>
    </xf>
    <xf numFmtId="49" fontId="6" fillId="6" borderId="66" xfId="1" applyNumberFormat="1" applyFont="1" applyFill="1" applyBorder="1" applyAlignment="1">
      <alignment horizontal="left" vertical="top"/>
    </xf>
    <xf numFmtId="0" fontId="12" fillId="0" borderId="28" xfId="1" applyFont="1" applyBorder="1" applyAlignment="1">
      <alignment horizontal="center" vertical="center"/>
    </xf>
    <xf numFmtId="0" fontId="12" fillId="0" borderId="9"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0" fontId="12" fillId="0" borderId="47" xfId="1" applyFont="1" applyBorder="1" applyAlignment="1">
      <alignment horizontal="center" vertical="center" textRotation="90" wrapText="1"/>
    </xf>
    <xf numFmtId="0" fontId="12" fillId="0" borderId="16" xfId="1" applyFont="1" applyBorder="1" applyAlignment="1">
      <alignment horizontal="center" vertical="center" textRotation="90" wrapText="1"/>
    </xf>
    <xf numFmtId="0" fontId="12" fillId="0" borderId="32" xfId="1" applyFont="1" applyBorder="1" applyAlignment="1">
      <alignment horizontal="center" vertical="center" textRotation="90" wrapText="1"/>
    </xf>
    <xf numFmtId="0" fontId="12" fillId="0" borderId="45" xfId="1" applyFont="1" applyBorder="1" applyAlignment="1">
      <alignment horizontal="center" vertical="center" textRotation="90" wrapText="1"/>
    </xf>
    <xf numFmtId="0" fontId="12" fillId="0" borderId="52" xfId="1" applyFont="1" applyBorder="1" applyAlignment="1">
      <alignment horizontal="center" vertical="center" textRotation="90" wrapText="1"/>
    </xf>
    <xf numFmtId="0" fontId="12" fillId="0" borderId="53" xfId="1" applyFont="1" applyBorder="1" applyAlignment="1">
      <alignment horizontal="center" vertical="center" textRotation="90" wrapText="1"/>
    </xf>
    <xf numFmtId="0" fontId="12" fillId="0" borderId="56" xfId="1" applyFont="1" applyBorder="1" applyAlignment="1">
      <alignment horizontal="center" vertical="center" textRotation="90" wrapText="1"/>
    </xf>
    <xf numFmtId="49" fontId="11" fillId="0" borderId="34" xfId="1" applyNumberFormat="1" applyFont="1" applyBorder="1" applyAlignment="1">
      <alignment horizontal="center" vertical="top"/>
    </xf>
    <xf numFmtId="49" fontId="11" fillId="0" borderId="10" xfId="1" applyNumberFormat="1" applyFont="1" applyBorder="1" applyAlignment="1">
      <alignment horizontal="center" vertical="top"/>
    </xf>
    <xf numFmtId="0" fontId="7" fillId="0" borderId="27" xfId="1" applyFont="1" applyBorder="1" applyAlignment="1">
      <alignment horizontal="center" vertical="top"/>
    </xf>
    <xf numFmtId="0" fontId="7" fillId="0" borderId="29" xfId="1" applyFont="1" applyBorder="1" applyAlignment="1">
      <alignment horizontal="center" vertical="top"/>
    </xf>
    <xf numFmtId="0" fontId="7" fillId="0" borderId="30" xfId="1" applyFont="1" applyBorder="1" applyAlignment="1">
      <alignment horizontal="center" vertical="top"/>
    </xf>
    <xf numFmtId="49" fontId="11" fillId="0" borderId="9" xfId="1" applyNumberFormat="1" applyFont="1" applyBorder="1" applyAlignment="1">
      <alignment horizontal="center" vertical="top"/>
    </xf>
    <xf numFmtId="49" fontId="2"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2" fillId="0" borderId="13" xfId="1"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14" xfId="1" applyFont="1" applyBorder="1" applyAlignment="1">
      <alignment horizontal="center" vertical="center" textRotation="90" wrapText="1"/>
    </xf>
    <xf numFmtId="0" fontId="12" fillId="0" borderId="28" xfId="1" applyFont="1" applyBorder="1" applyAlignment="1">
      <alignment horizontal="center" vertical="center" textRotation="90" wrapText="1"/>
    </xf>
    <xf numFmtId="0" fontId="12" fillId="0" borderId="1" xfId="1" applyFont="1" applyBorder="1" applyAlignment="1">
      <alignment horizontal="center" vertical="center" textRotation="90" wrapText="1"/>
    </xf>
    <xf numFmtId="0" fontId="5" fillId="0" borderId="32" xfId="1" applyFont="1" applyBorder="1" applyAlignment="1">
      <alignment horizontal="center" vertical="center" wrapText="1"/>
    </xf>
    <xf numFmtId="0" fontId="5" fillId="0" borderId="45" xfId="1" applyFont="1" applyBorder="1" applyAlignment="1">
      <alignment horizontal="center" vertical="center" wrapText="1"/>
    </xf>
    <xf numFmtId="0" fontId="12" fillId="0" borderId="9" xfId="1" applyNumberFormat="1" applyFont="1" applyBorder="1" applyAlignment="1">
      <alignment horizontal="center" vertical="center" textRotation="90" wrapText="1"/>
    </xf>
    <xf numFmtId="0" fontId="12" fillId="0" borderId="34" xfId="1" applyNumberFormat="1" applyFont="1" applyBorder="1" applyAlignment="1">
      <alignment horizontal="center" vertical="center" textRotation="90" wrapText="1"/>
    </xf>
    <xf numFmtId="49" fontId="7" fillId="0" borderId="33" xfId="1" applyNumberFormat="1" applyFont="1" applyBorder="1" applyAlignment="1">
      <alignment horizontal="center" vertical="top"/>
    </xf>
    <xf numFmtId="49" fontId="7" fillId="0" borderId="20" xfId="1" applyNumberFormat="1" applyFont="1" applyBorder="1" applyAlignment="1">
      <alignment horizontal="center" vertical="top"/>
    </xf>
    <xf numFmtId="0" fontId="10" fillId="0" borderId="16" xfId="1" applyFont="1" applyFill="1" applyBorder="1" applyAlignment="1">
      <alignment horizontal="center" vertical="top" wrapText="1"/>
    </xf>
    <xf numFmtId="0" fontId="10" fillId="0" borderId="6" xfId="1" applyFont="1" applyFill="1" applyBorder="1" applyAlignment="1">
      <alignment horizontal="center" vertical="top" wrapText="1"/>
    </xf>
    <xf numFmtId="49" fontId="7" fillId="0" borderId="57" xfId="1" applyNumberFormat="1" applyFont="1" applyBorder="1" applyAlignment="1">
      <alignment horizontal="center" vertical="top"/>
    </xf>
    <xf numFmtId="49" fontId="6" fillId="0" borderId="32" xfId="1" applyNumberFormat="1" applyFont="1" applyBorder="1" applyAlignment="1">
      <alignment horizontal="center" vertical="top"/>
    </xf>
    <xf numFmtId="0" fontId="9" fillId="0" borderId="2" xfId="1" applyFont="1" applyFill="1" applyBorder="1" applyAlignment="1">
      <alignment horizontal="left" vertical="top" wrapText="1"/>
    </xf>
    <xf numFmtId="0" fontId="7" fillId="0" borderId="5" xfId="1" applyFont="1" applyFill="1" applyBorder="1" applyAlignment="1">
      <alignment horizontal="center" vertical="top" wrapText="1"/>
    </xf>
    <xf numFmtId="0" fontId="7" fillId="0" borderId="6" xfId="1" applyFont="1" applyFill="1" applyBorder="1" applyAlignment="1">
      <alignment horizontal="center" vertical="top" wrapText="1"/>
    </xf>
    <xf numFmtId="49" fontId="6" fillId="6" borderId="27" xfId="1" applyNumberFormat="1" applyFont="1" applyFill="1" applyBorder="1" applyAlignment="1">
      <alignment horizontal="left" vertical="top"/>
    </xf>
    <xf numFmtId="49" fontId="6" fillId="6" borderId="7" xfId="1" applyNumberFormat="1" applyFont="1" applyFill="1" applyBorder="1" applyAlignment="1">
      <alignment horizontal="left" vertical="top"/>
    </xf>
    <xf numFmtId="49" fontId="6" fillId="6" borderId="67" xfId="1" applyNumberFormat="1" applyFont="1" applyFill="1" applyBorder="1" applyAlignment="1">
      <alignment horizontal="left" vertical="top"/>
    </xf>
    <xf numFmtId="49" fontId="6" fillId="2" borderId="2" xfId="1" applyNumberFormat="1" applyFont="1" applyFill="1" applyBorder="1" applyAlignment="1">
      <alignment horizontal="center" vertical="top"/>
    </xf>
  </cellXfs>
  <cellStyles count="8">
    <cellStyle name="Įprastas" xfId="0" builtinId="0"/>
    <cellStyle name="Įprastas 2" xfId="1"/>
    <cellStyle name="Įprastas 3" xfId="2"/>
    <cellStyle name="Įprastas 3 2" xfId="6"/>
    <cellStyle name="Įprastas 4" xfId="3"/>
    <cellStyle name="Normal 2" xfId="4"/>
    <cellStyle name="Normal 2 2" xfId="7"/>
    <cellStyle name="Normal_biudz uz 2001 atskaitomybe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77"/>
  <sheetViews>
    <sheetView tabSelected="1" workbookViewId="0">
      <pane ySplit="6" topLeftCell="A40" activePane="bottomLeft" state="frozen"/>
      <selection pane="bottomLeft" activeCell="B2" sqref="B2:AC2"/>
    </sheetView>
  </sheetViews>
  <sheetFormatPr defaultRowHeight="12.75"/>
  <cols>
    <col min="1" max="1" width="3" style="186" customWidth="1"/>
    <col min="2" max="5" width="2.7109375" style="186" customWidth="1"/>
    <col min="6" max="6" width="38.28515625" style="187" customWidth="1"/>
    <col min="7" max="7" width="6.85546875" style="187" customWidth="1"/>
    <col min="8" max="8" width="9.42578125" style="254" customWidth="1"/>
    <col min="9" max="9" width="7.7109375" style="254" customWidth="1"/>
    <col min="10" max="10" width="7.5703125" style="254" customWidth="1"/>
    <col min="11" max="12" width="6.85546875" style="254" customWidth="1"/>
    <col min="13" max="13" width="6.7109375" style="254" customWidth="1"/>
    <col min="14" max="14" width="6.85546875" style="254" customWidth="1"/>
    <col min="15" max="15" width="5.42578125" style="254" customWidth="1"/>
    <col min="16" max="16" width="5.28515625" style="254" customWidth="1"/>
    <col min="17" max="17" width="9.42578125" style="255" customWidth="1"/>
    <col min="18" max="18" width="7.7109375" style="255" customWidth="1"/>
    <col min="19" max="19" width="7.5703125" style="255" customWidth="1"/>
    <col min="20" max="20" width="7.7109375" style="255" customWidth="1"/>
    <col min="21" max="21" width="6.85546875" style="255" customWidth="1"/>
    <col min="22" max="22" width="6.7109375" style="255" customWidth="1"/>
    <col min="23" max="23" width="6.85546875" style="255" customWidth="1"/>
    <col min="24" max="24" width="5.42578125" style="255" customWidth="1"/>
    <col min="25" max="25" width="5.28515625" style="255" customWidth="1"/>
    <col min="26" max="26" width="14.85546875" style="186" customWidth="1"/>
    <col min="27" max="27" width="26.140625" style="187" customWidth="1"/>
    <col min="28" max="28" width="6.140625" style="188" customWidth="1"/>
    <col min="29" max="29" width="6.5703125" style="188" customWidth="1"/>
    <col min="30" max="30" width="6.140625" style="188" customWidth="1"/>
    <col min="31" max="31" width="16.7109375" style="309" customWidth="1"/>
    <col min="32" max="16384" width="9.140625" style="186"/>
  </cols>
  <sheetData>
    <row r="1" spans="1:31" ht="61.5" customHeight="1">
      <c r="AA1" s="310" t="s">
        <v>308</v>
      </c>
      <c r="AB1" s="311"/>
      <c r="AC1" s="311"/>
      <c r="AD1" s="208"/>
      <c r="AE1" s="307"/>
    </row>
    <row r="2" spans="1:31" ht="48" customHeight="1">
      <c r="B2" s="327" t="s">
        <v>287</v>
      </c>
      <c r="C2" s="327"/>
      <c r="D2" s="327"/>
      <c r="E2" s="327"/>
      <c r="F2" s="327"/>
      <c r="G2" s="327"/>
      <c r="H2" s="327"/>
      <c r="I2" s="327"/>
      <c r="J2" s="327"/>
      <c r="K2" s="327"/>
      <c r="L2" s="327"/>
      <c r="M2" s="327"/>
      <c r="N2" s="327"/>
      <c r="O2" s="327"/>
      <c r="P2" s="327"/>
      <c r="Q2" s="327"/>
      <c r="R2" s="327"/>
      <c r="S2" s="327"/>
      <c r="T2" s="327"/>
      <c r="U2" s="327"/>
      <c r="V2" s="327"/>
      <c r="W2" s="327"/>
      <c r="X2" s="327"/>
      <c r="Y2" s="327"/>
      <c r="Z2" s="327"/>
      <c r="AA2" s="327"/>
      <c r="AB2" s="327"/>
      <c r="AC2" s="327"/>
      <c r="AD2" s="205"/>
      <c r="AE2" s="308"/>
    </row>
    <row r="3" spans="1:31" ht="12.75" customHeight="1">
      <c r="Q3" s="256"/>
      <c r="R3" s="256"/>
      <c r="S3" s="256"/>
      <c r="T3" s="256"/>
      <c r="U3" s="256"/>
      <c r="V3" s="256"/>
      <c r="W3" s="256"/>
      <c r="X3" s="256"/>
      <c r="Y3" s="256"/>
      <c r="AA3" s="189"/>
      <c r="AB3" s="191"/>
      <c r="AC3" s="191"/>
      <c r="AD3" s="191"/>
      <c r="AE3" s="297"/>
    </row>
    <row r="4" spans="1:31" s="192" customFormat="1" ht="18" customHeight="1">
      <c r="A4" s="356" t="s">
        <v>150</v>
      </c>
      <c r="B4" s="356" t="s">
        <v>6</v>
      </c>
      <c r="C4" s="356" t="s">
        <v>7</v>
      </c>
      <c r="D4" s="356" t="s">
        <v>8</v>
      </c>
      <c r="E4" s="356" t="s">
        <v>149</v>
      </c>
      <c r="F4" s="358" t="s">
        <v>23</v>
      </c>
      <c r="G4" s="359" t="s">
        <v>11</v>
      </c>
      <c r="H4" s="334" t="s">
        <v>304</v>
      </c>
      <c r="I4" s="328" t="s">
        <v>159</v>
      </c>
      <c r="J4" s="329"/>
      <c r="K4" s="329"/>
      <c r="L4" s="329"/>
      <c r="M4" s="329"/>
      <c r="N4" s="329"/>
      <c r="O4" s="329"/>
      <c r="P4" s="330"/>
      <c r="Q4" s="368" t="s">
        <v>303</v>
      </c>
      <c r="R4" s="371" t="s">
        <v>159</v>
      </c>
      <c r="S4" s="372"/>
      <c r="T4" s="372"/>
      <c r="U4" s="372"/>
      <c r="V4" s="372"/>
      <c r="W4" s="372"/>
      <c r="X4" s="372"/>
      <c r="Y4" s="373"/>
      <c r="Z4" s="357" t="s">
        <v>5</v>
      </c>
      <c r="AA4" s="362" t="s">
        <v>152</v>
      </c>
      <c r="AB4" s="363"/>
      <c r="AC4" s="363"/>
      <c r="AD4" s="363"/>
      <c r="AE4" s="364"/>
    </row>
    <row r="5" spans="1:31" s="192" customFormat="1" ht="7.5" customHeight="1">
      <c r="A5" s="356"/>
      <c r="B5" s="356"/>
      <c r="C5" s="356"/>
      <c r="D5" s="356"/>
      <c r="E5" s="356"/>
      <c r="F5" s="358"/>
      <c r="G5" s="360"/>
      <c r="H5" s="335"/>
      <c r="I5" s="331"/>
      <c r="J5" s="332"/>
      <c r="K5" s="332"/>
      <c r="L5" s="332"/>
      <c r="M5" s="332"/>
      <c r="N5" s="332"/>
      <c r="O5" s="332"/>
      <c r="P5" s="333"/>
      <c r="Q5" s="369"/>
      <c r="R5" s="374"/>
      <c r="S5" s="375"/>
      <c r="T5" s="375"/>
      <c r="U5" s="375"/>
      <c r="V5" s="375"/>
      <c r="W5" s="375"/>
      <c r="X5" s="375"/>
      <c r="Y5" s="376"/>
      <c r="Z5" s="357"/>
      <c r="AA5" s="365"/>
      <c r="AB5" s="366"/>
      <c r="AC5" s="366"/>
      <c r="AD5" s="366"/>
      <c r="AE5" s="367"/>
    </row>
    <row r="6" spans="1:31" s="192" customFormat="1" ht="88.5" customHeight="1">
      <c r="A6" s="356"/>
      <c r="B6" s="356"/>
      <c r="C6" s="356"/>
      <c r="D6" s="356"/>
      <c r="E6" s="356"/>
      <c r="F6" s="358"/>
      <c r="G6" s="361"/>
      <c r="H6" s="336"/>
      <c r="I6" s="257" t="s">
        <v>18</v>
      </c>
      <c r="J6" s="257" t="s">
        <v>157</v>
      </c>
      <c r="K6" s="257" t="s">
        <v>158</v>
      </c>
      <c r="L6" s="257" t="s">
        <v>153</v>
      </c>
      <c r="M6" s="257" t="s">
        <v>154</v>
      </c>
      <c r="N6" s="257" t="s">
        <v>155</v>
      </c>
      <c r="O6" s="257" t="s">
        <v>160</v>
      </c>
      <c r="P6" s="257" t="s">
        <v>156</v>
      </c>
      <c r="Q6" s="370"/>
      <c r="R6" s="258" t="s">
        <v>18</v>
      </c>
      <c r="S6" s="258" t="s">
        <v>157</v>
      </c>
      <c r="T6" s="258" t="s">
        <v>158</v>
      </c>
      <c r="U6" s="258" t="s">
        <v>153</v>
      </c>
      <c r="V6" s="258" t="s">
        <v>154</v>
      </c>
      <c r="W6" s="258" t="s">
        <v>155</v>
      </c>
      <c r="X6" s="258" t="s">
        <v>160</v>
      </c>
      <c r="Y6" s="258" t="s">
        <v>156</v>
      </c>
      <c r="Z6" s="357"/>
      <c r="AA6" s="193" t="s">
        <v>147</v>
      </c>
      <c r="AB6" s="194" t="s">
        <v>139</v>
      </c>
      <c r="AC6" s="194" t="s">
        <v>140</v>
      </c>
      <c r="AD6" s="157" t="s">
        <v>1</v>
      </c>
      <c r="AE6" s="306" t="s">
        <v>2</v>
      </c>
    </row>
    <row r="7" spans="1:31" s="187" customFormat="1" ht="15" customHeight="1">
      <c r="A7" s="195" t="s">
        <v>14</v>
      </c>
      <c r="B7" s="403" t="s">
        <v>232</v>
      </c>
      <c r="C7" s="404"/>
      <c r="D7" s="404"/>
      <c r="E7" s="404"/>
      <c r="F7" s="404"/>
      <c r="G7" s="404"/>
      <c r="H7" s="404"/>
      <c r="I7" s="404"/>
      <c r="J7" s="404"/>
      <c r="K7" s="404"/>
      <c r="L7" s="404"/>
      <c r="M7" s="404"/>
      <c r="N7" s="404"/>
      <c r="O7" s="404"/>
      <c r="P7" s="404"/>
      <c r="Q7" s="404"/>
      <c r="R7" s="404"/>
      <c r="S7" s="404"/>
      <c r="T7" s="404"/>
      <c r="U7" s="404"/>
      <c r="V7" s="404"/>
      <c r="W7" s="404"/>
      <c r="X7" s="404"/>
      <c r="Y7" s="404"/>
      <c r="Z7" s="404"/>
      <c r="AA7" s="404"/>
      <c r="AB7" s="404"/>
      <c r="AC7" s="404"/>
      <c r="AD7" s="404"/>
      <c r="AE7" s="405"/>
    </row>
    <row r="8" spans="1:31" s="187" customFormat="1" ht="15" customHeight="1">
      <c r="A8" s="196" t="s">
        <v>14</v>
      </c>
      <c r="B8" s="197" t="s">
        <v>14</v>
      </c>
      <c r="C8" s="406" t="s">
        <v>204</v>
      </c>
      <c r="D8" s="407"/>
      <c r="E8" s="407"/>
      <c r="F8" s="407"/>
      <c r="G8" s="407"/>
      <c r="H8" s="407"/>
      <c r="I8" s="407"/>
      <c r="J8" s="407"/>
      <c r="K8" s="407"/>
      <c r="L8" s="407"/>
      <c r="M8" s="407"/>
      <c r="N8" s="407"/>
      <c r="O8" s="407"/>
      <c r="P8" s="407"/>
      <c r="Q8" s="407"/>
      <c r="R8" s="407"/>
      <c r="S8" s="407"/>
      <c r="T8" s="407"/>
      <c r="U8" s="407"/>
      <c r="V8" s="407"/>
      <c r="W8" s="407"/>
      <c r="X8" s="407"/>
      <c r="Y8" s="407"/>
      <c r="Z8" s="407"/>
      <c r="AA8" s="407"/>
      <c r="AB8" s="407"/>
      <c r="AC8" s="407"/>
      <c r="AD8" s="407"/>
      <c r="AE8" s="408"/>
    </row>
    <row r="9" spans="1:31" s="187" customFormat="1" ht="15" customHeight="1">
      <c r="A9" s="196" t="s">
        <v>14</v>
      </c>
      <c r="B9" s="198" t="s">
        <v>14</v>
      </c>
      <c r="C9" s="199" t="s">
        <v>14</v>
      </c>
      <c r="D9" s="409" t="s">
        <v>203</v>
      </c>
      <c r="E9" s="410"/>
      <c r="F9" s="410"/>
      <c r="G9" s="410"/>
      <c r="H9" s="410"/>
      <c r="I9" s="410"/>
      <c r="J9" s="410"/>
      <c r="K9" s="410"/>
      <c r="L9" s="410"/>
      <c r="M9" s="410"/>
      <c r="N9" s="410"/>
      <c r="O9" s="410"/>
      <c r="P9" s="410"/>
      <c r="Q9" s="410"/>
      <c r="R9" s="410"/>
      <c r="S9" s="410"/>
      <c r="T9" s="410"/>
      <c r="U9" s="410"/>
      <c r="V9" s="410"/>
      <c r="W9" s="410"/>
      <c r="X9" s="410"/>
      <c r="Y9" s="410"/>
      <c r="Z9" s="410"/>
      <c r="AA9" s="410"/>
      <c r="AB9" s="410"/>
      <c r="AC9" s="410"/>
      <c r="AD9" s="410"/>
      <c r="AE9" s="411"/>
    </row>
    <row r="10" spans="1:31" s="192" customFormat="1" ht="15" customHeight="1">
      <c r="A10" s="380" t="s">
        <v>14</v>
      </c>
      <c r="B10" s="323" t="s">
        <v>14</v>
      </c>
      <c r="C10" s="342" t="s">
        <v>14</v>
      </c>
      <c r="D10" s="351" t="s">
        <v>14</v>
      </c>
      <c r="E10" s="340" t="s">
        <v>168</v>
      </c>
      <c r="F10" s="341"/>
      <c r="G10" s="214"/>
      <c r="H10" s="259"/>
      <c r="I10" s="259"/>
      <c r="J10" s="259"/>
      <c r="K10" s="259"/>
      <c r="L10" s="259"/>
      <c r="M10" s="259"/>
      <c r="N10" s="259"/>
      <c r="O10" s="259"/>
      <c r="P10" s="259"/>
      <c r="Q10" s="260"/>
      <c r="R10" s="260"/>
      <c r="S10" s="260"/>
      <c r="T10" s="260"/>
      <c r="U10" s="260"/>
      <c r="V10" s="260"/>
      <c r="W10" s="260"/>
      <c r="X10" s="260"/>
      <c r="Y10" s="260"/>
      <c r="Z10" s="215"/>
      <c r="AA10" s="216"/>
      <c r="AB10" s="210"/>
      <c r="AC10" s="210"/>
      <c r="AD10" s="210"/>
      <c r="AE10" s="291"/>
    </row>
    <row r="11" spans="1:31" s="192" customFormat="1" ht="25.5" customHeight="1">
      <c r="A11" s="378"/>
      <c r="B11" s="323"/>
      <c r="C11" s="342"/>
      <c r="D11" s="352"/>
      <c r="E11" s="200" t="s">
        <v>14</v>
      </c>
      <c r="F11" s="217" t="s">
        <v>195</v>
      </c>
      <c r="G11" s="190" t="s">
        <v>18</v>
      </c>
      <c r="H11" s="261">
        <f>I11+J11+K11+L11+M11+N11+O11+P11</f>
        <v>2</v>
      </c>
      <c r="I11" s="262">
        <v>2</v>
      </c>
      <c r="J11" s="262"/>
      <c r="K11" s="262"/>
      <c r="L11" s="262"/>
      <c r="M11" s="262"/>
      <c r="N11" s="262"/>
      <c r="O11" s="262"/>
      <c r="P11" s="263"/>
      <c r="Q11" s="264">
        <f>R11+S11+T11+U11+V11+W11+X11+Y11</f>
        <v>2.4529999999999998</v>
      </c>
      <c r="R11" s="263" t="s">
        <v>244</v>
      </c>
      <c r="S11" s="263"/>
      <c r="T11" s="263"/>
      <c r="U11" s="263"/>
      <c r="V11" s="263"/>
      <c r="W11" s="263"/>
      <c r="X11" s="263"/>
      <c r="Y11" s="265"/>
      <c r="Z11" s="190" t="s">
        <v>185</v>
      </c>
      <c r="AA11" s="218" t="s">
        <v>211</v>
      </c>
      <c r="AB11" s="190" t="s">
        <v>169</v>
      </c>
      <c r="AC11" s="190">
        <v>80</v>
      </c>
      <c r="AD11" s="190">
        <v>80</v>
      </c>
      <c r="AE11" s="292"/>
    </row>
    <row r="12" spans="1:31" s="192" customFormat="1" ht="27.75" customHeight="1">
      <c r="A12" s="378"/>
      <c r="B12" s="323"/>
      <c r="C12" s="342"/>
      <c r="D12" s="352"/>
      <c r="E12" s="200" t="s">
        <v>15</v>
      </c>
      <c r="F12" s="217" t="s">
        <v>186</v>
      </c>
      <c r="G12" s="190" t="s">
        <v>18</v>
      </c>
      <c r="H12" s="261">
        <f>I12+J12+K12+L12+M12+N12+O12+P12</f>
        <v>7.8449999999999998</v>
      </c>
      <c r="I12" s="262">
        <v>7.8449999999999998</v>
      </c>
      <c r="J12" s="262"/>
      <c r="K12" s="262"/>
      <c r="L12" s="262"/>
      <c r="M12" s="262"/>
      <c r="N12" s="262"/>
      <c r="O12" s="262"/>
      <c r="P12" s="263"/>
      <c r="Q12" s="264">
        <f>R12+S12+T12+U12+V12+W12+X12+Y12</f>
        <v>7.3920000000000003</v>
      </c>
      <c r="R12" s="263" t="s">
        <v>245</v>
      </c>
      <c r="S12" s="263"/>
      <c r="T12" s="263"/>
      <c r="U12" s="263"/>
      <c r="V12" s="263"/>
      <c r="W12" s="263"/>
      <c r="X12" s="263"/>
      <c r="Y12" s="265"/>
      <c r="Z12" s="190" t="s">
        <v>185</v>
      </c>
      <c r="AA12" s="219" t="s">
        <v>212</v>
      </c>
      <c r="AB12" s="190" t="s">
        <v>170</v>
      </c>
      <c r="AC12" s="190" t="s">
        <v>278</v>
      </c>
      <c r="AD12" s="190" t="s">
        <v>280</v>
      </c>
      <c r="AE12" s="218" t="s">
        <v>235</v>
      </c>
    </row>
    <row r="13" spans="1:31" s="187" customFormat="1" ht="15" customHeight="1">
      <c r="A13" s="379"/>
      <c r="B13" s="323"/>
      <c r="C13" s="342"/>
      <c r="D13" s="337" t="s">
        <v>19</v>
      </c>
      <c r="E13" s="337"/>
      <c r="F13" s="337"/>
      <c r="G13" s="337"/>
      <c r="H13" s="266">
        <f>H11+H12</f>
        <v>9.8449999999999989</v>
      </c>
      <c r="I13" s="266">
        <f t="shared" ref="I13:P13" si="0">I11+I12</f>
        <v>9.8449999999999989</v>
      </c>
      <c r="J13" s="266">
        <f t="shared" si="0"/>
        <v>0</v>
      </c>
      <c r="K13" s="266">
        <f t="shared" si="0"/>
        <v>0</v>
      </c>
      <c r="L13" s="266">
        <f t="shared" si="0"/>
        <v>0</v>
      </c>
      <c r="M13" s="266">
        <f t="shared" si="0"/>
        <v>0</v>
      </c>
      <c r="N13" s="266">
        <f t="shared" si="0"/>
        <v>0</v>
      </c>
      <c r="O13" s="266">
        <f t="shared" si="0"/>
        <v>0</v>
      </c>
      <c r="P13" s="267">
        <f t="shared" si="0"/>
        <v>0</v>
      </c>
      <c r="Q13" s="267">
        <f>Q11+Q12</f>
        <v>9.8450000000000006</v>
      </c>
      <c r="R13" s="267">
        <f t="shared" ref="R13:Y13" si="1">R11+R12</f>
        <v>9.8450000000000006</v>
      </c>
      <c r="S13" s="267">
        <f t="shared" si="1"/>
        <v>0</v>
      </c>
      <c r="T13" s="267">
        <f t="shared" si="1"/>
        <v>0</v>
      </c>
      <c r="U13" s="267">
        <f t="shared" si="1"/>
        <v>0</v>
      </c>
      <c r="V13" s="267">
        <f t="shared" si="1"/>
        <v>0</v>
      </c>
      <c r="W13" s="267">
        <f t="shared" si="1"/>
        <v>0</v>
      </c>
      <c r="X13" s="267">
        <f t="shared" si="1"/>
        <v>0</v>
      </c>
      <c r="Y13" s="267">
        <f t="shared" si="1"/>
        <v>0</v>
      </c>
      <c r="Z13" s="324"/>
      <c r="AA13" s="324"/>
      <c r="AB13" s="324"/>
      <c r="AC13" s="325"/>
      <c r="AD13" s="209"/>
      <c r="AE13" s="293"/>
    </row>
    <row r="14" spans="1:31" s="187" customFormat="1" ht="20.25" customHeight="1">
      <c r="A14" s="312" t="s">
        <v>14</v>
      </c>
      <c r="B14" s="323" t="s">
        <v>14</v>
      </c>
      <c r="C14" s="342" t="s">
        <v>14</v>
      </c>
      <c r="D14" s="351" t="s">
        <v>15</v>
      </c>
      <c r="E14" s="338" t="s">
        <v>171</v>
      </c>
      <c r="F14" s="339"/>
      <c r="G14" s="214"/>
      <c r="H14" s="259"/>
      <c r="I14" s="259"/>
      <c r="J14" s="259"/>
      <c r="K14" s="259"/>
      <c r="L14" s="259"/>
      <c r="M14" s="259"/>
      <c r="N14" s="259"/>
      <c r="O14" s="259"/>
      <c r="P14" s="268"/>
      <c r="Q14" s="268"/>
      <c r="R14" s="268"/>
      <c r="S14" s="268"/>
      <c r="T14" s="268"/>
      <c r="U14" s="268"/>
      <c r="V14" s="268"/>
      <c r="W14" s="268"/>
      <c r="X14" s="268"/>
      <c r="Y14" s="260"/>
      <c r="Z14" s="215"/>
      <c r="AA14" s="216"/>
      <c r="AB14" s="210"/>
      <c r="AC14" s="210"/>
      <c r="AD14" s="210"/>
      <c r="AE14" s="291"/>
    </row>
    <row r="15" spans="1:31" s="187" customFormat="1" ht="23.25" customHeight="1">
      <c r="A15" s="312"/>
      <c r="B15" s="323"/>
      <c r="C15" s="342"/>
      <c r="D15" s="352"/>
      <c r="E15" s="201" t="s">
        <v>14</v>
      </c>
      <c r="F15" s="217" t="s">
        <v>172</v>
      </c>
      <c r="G15" s="190" t="s">
        <v>18</v>
      </c>
      <c r="H15" s="261">
        <f>I15+J15+K15+L15+M15+N15+O15+P15</f>
        <v>3.5</v>
      </c>
      <c r="I15" s="262" t="s">
        <v>246</v>
      </c>
      <c r="J15" s="262"/>
      <c r="K15" s="262"/>
      <c r="L15" s="262"/>
      <c r="M15" s="262"/>
      <c r="N15" s="262"/>
      <c r="O15" s="262"/>
      <c r="P15" s="263"/>
      <c r="Q15" s="264">
        <f>R15+S15+T15+U15+V15+W15+X15+Y15</f>
        <v>3</v>
      </c>
      <c r="R15" s="263" t="s">
        <v>247</v>
      </c>
      <c r="S15" s="263"/>
      <c r="T15" s="263"/>
      <c r="U15" s="263"/>
      <c r="V15" s="263"/>
      <c r="W15" s="263"/>
      <c r="X15" s="263"/>
      <c r="Y15" s="265"/>
      <c r="Z15" s="190" t="s">
        <v>185</v>
      </c>
      <c r="AA15" s="221" t="s">
        <v>230</v>
      </c>
      <c r="AB15" s="190" t="s">
        <v>176</v>
      </c>
      <c r="AC15" s="190">
        <v>175</v>
      </c>
      <c r="AD15" s="190">
        <v>175</v>
      </c>
      <c r="AE15" s="292"/>
    </row>
    <row r="16" spans="1:31" s="187" customFormat="1" ht="15" customHeight="1">
      <c r="A16" s="312"/>
      <c r="B16" s="323"/>
      <c r="C16" s="342"/>
      <c r="D16" s="337" t="s">
        <v>19</v>
      </c>
      <c r="E16" s="337"/>
      <c r="F16" s="337"/>
      <c r="G16" s="337"/>
      <c r="H16" s="266">
        <f>H15</f>
        <v>3.5</v>
      </c>
      <c r="I16" s="266" t="str">
        <f t="shared" ref="I16:P16" si="2">I15</f>
        <v>3,5</v>
      </c>
      <c r="J16" s="266">
        <f t="shared" si="2"/>
        <v>0</v>
      </c>
      <c r="K16" s="266">
        <f t="shared" si="2"/>
        <v>0</v>
      </c>
      <c r="L16" s="266">
        <f t="shared" si="2"/>
        <v>0</v>
      </c>
      <c r="M16" s="266">
        <f t="shared" si="2"/>
        <v>0</v>
      </c>
      <c r="N16" s="266">
        <f t="shared" si="2"/>
        <v>0</v>
      </c>
      <c r="O16" s="266">
        <f t="shared" si="2"/>
        <v>0</v>
      </c>
      <c r="P16" s="267">
        <f t="shared" si="2"/>
        <v>0</v>
      </c>
      <c r="Q16" s="267">
        <f>Q15</f>
        <v>3</v>
      </c>
      <c r="R16" s="267" t="str">
        <f t="shared" ref="R16:Y16" si="3">R15</f>
        <v>3</v>
      </c>
      <c r="S16" s="267">
        <f t="shared" si="3"/>
        <v>0</v>
      </c>
      <c r="T16" s="267">
        <f t="shared" si="3"/>
        <v>0</v>
      </c>
      <c r="U16" s="267">
        <f t="shared" si="3"/>
        <v>0</v>
      </c>
      <c r="V16" s="267">
        <f t="shared" si="3"/>
        <v>0</v>
      </c>
      <c r="W16" s="267">
        <f t="shared" si="3"/>
        <v>0</v>
      </c>
      <c r="X16" s="267">
        <f t="shared" si="3"/>
        <v>0</v>
      </c>
      <c r="Y16" s="267">
        <f t="shared" si="3"/>
        <v>0</v>
      </c>
      <c r="Z16" s="324"/>
      <c r="AA16" s="324"/>
      <c r="AB16" s="324"/>
      <c r="AC16" s="325"/>
      <c r="AD16" s="209"/>
      <c r="AE16" s="293"/>
    </row>
    <row r="17" spans="1:31" s="192" customFormat="1" ht="15" customHeight="1">
      <c r="A17" s="380" t="s">
        <v>14</v>
      </c>
      <c r="B17" s="323" t="s">
        <v>14</v>
      </c>
      <c r="C17" s="342" t="s">
        <v>14</v>
      </c>
      <c r="D17" s="351" t="s">
        <v>16</v>
      </c>
      <c r="E17" s="338" t="s">
        <v>173</v>
      </c>
      <c r="F17" s="339"/>
      <c r="G17" s="214"/>
      <c r="H17" s="259"/>
      <c r="I17" s="259"/>
      <c r="J17" s="259"/>
      <c r="K17" s="259"/>
      <c r="L17" s="259"/>
      <c r="M17" s="259"/>
      <c r="N17" s="259"/>
      <c r="O17" s="259"/>
      <c r="P17" s="268"/>
      <c r="Q17" s="268"/>
      <c r="R17" s="268"/>
      <c r="S17" s="268"/>
      <c r="T17" s="268"/>
      <c r="U17" s="268"/>
      <c r="V17" s="268"/>
      <c r="W17" s="268"/>
      <c r="X17" s="268"/>
      <c r="Y17" s="268"/>
      <c r="Z17" s="215"/>
      <c r="AA17" s="216"/>
      <c r="AB17" s="210"/>
      <c r="AC17" s="210"/>
      <c r="AD17" s="210"/>
      <c r="AE17" s="291"/>
    </row>
    <row r="18" spans="1:31" s="192" customFormat="1" ht="29.25" customHeight="1">
      <c r="A18" s="378"/>
      <c r="B18" s="323"/>
      <c r="C18" s="342"/>
      <c r="D18" s="352"/>
      <c r="E18" s="200" t="s">
        <v>14</v>
      </c>
      <c r="F18" s="217" t="s">
        <v>174</v>
      </c>
      <c r="G18" s="190" t="s">
        <v>18</v>
      </c>
      <c r="H18" s="261">
        <f>I18+J18+K18+L18+M18+N18+O18+P18</f>
        <v>8</v>
      </c>
      <c r="I18" s="262" t="s">
        <v>248</v>
      </c>
      <c r="J18" s="262"/>
      <c r="K18" s="262"/>
      <c r="L18" s="262"/>
      <c r="M18" s="262"/>
      <c r="N18" s="262"/>
      <c r="O18" s="262"/>
      <c r="P18" s="263"/>
      <c r="Q18" s="264">
        <f>R18+S18+T18+U18+V18+W18+X18+Y18</f>
        <v>8</v>
      </c>
      <c r="R18" s="263" t="s">
        <v>248</v>
      </c>
      <c r="S18" s="263"/>
      <c r="T18" s="263"/>
      <c r="U18" s="263"/>
      <c r="V18" s="263"/>
      <c r="W18" s="263"/>
      <c r="X18" s="263"/>
      <c r="Y18" s="263"/>
      <c r="Z18" s="190" t="s">
        <v>185</v>
      </c>
      <c r="AA18" s="218" t="s">
        <v>213</v>
      </c>
      <c r="AB18" s="190" t="s">
        <v>170</v>
      </c>
      <c r="AC18" s="190" t="s">
        <v>279</v>
      </c>
      <c r="AD18" s="190" t="s">
        <v>282</v>
      </c>
      <c r="AE18" s="292"/>
    </row>
    <row r="19" spans="1:31" s="187" customFormat="1" ht="21.75" customHeight="1">
      <c r="A19" s="379"/>
      <c r="B19" s="323"/>
      <c r="C19" s="342"/>
      <c r="D19" s="353" t="s">
        <v>175</v>
      </c>
      <c r="E19" s="354"/>
      <c r="F19" s="354"/>
      <c r="G19" s="355"/>
      <c r="H19" s="266">
        <f>H18</f>
        <v>8</v>
      </c>
      <c r="I19" s="266" t="str">
        <f t="shared" ref="I19:P19" si="4">I18</f>
        <v>8,0</v>
      </c>
      <c r="J19" s="266">
        <f t="shared" si="4"/>
        <v>0</v>
      </c>
      <c r="K19" s="266">
        <f t="shared" si="4"/>
        <v>0</v>
      </c>
      <c r="L19" s="266">
        <f t="shared" si="4"/>
        <v>0</v>
      </c>
      <c r="M19" s="266">
        <f t="shared" si="4"/>
        <v>0</v>
      </c>
      <c r="N19" s="266">
        <f t="shared" si="4"/>
        <v>0</v>
      </c>
      <c r="O19" s="266">
        <f t="shared" si="4"/>
        <v>0</v>
      </c>
      <c r="P19" s="266">
        <f t="shared" si="4"/>
        <v>0</v>
      </c>
      <c r="Q19" s="267">
        <f>Q18</f>
        <v>8</v>
      </c>
      <c r="R19" s="267" t="str">
        <f t="shared" ref="R19:Y19" si="5">R18</f>
        <v>8,0</v>
      </c>
      <c r="S19" s="267">
        <f t="shared" si="5"/>
        <v>0</v>
      </c>
      <c r="T19" s="267">
        <f t="shared" si="5"/>
        <v>0</v>
      </c>
      <c r="U19" s="267">
        <f t="shared" si="5"/>
        <v>0</v>
      </c>
      <c r="V19" s="267">
        <f t="shared" si="5"/>
        <v>0</v>
      </c>
      <c r="W19" s="267">
        <f t="shared" si="5"/>
        <v>0</v>
      </c>
      <c r="X19" s="267">
        <f t="shared" si="5"/>
        <v>0</v>
      </c>
      <c r="Y19" s="267">
        <f t="shared" si="5"/>
        <v>0</v>
      </c>
      <c r="Z19" s="324"/>
      <c r="AA19" s="324"/>
      <c r="AB19" s="324"/>
      <c r="AC19" s="325"/>
      <c r="AD19" s="209"/>
      <c r="AE19" s="293"/>
    </row>
    <row r="20" spans="1:31" s="187" customFormat="1" ht="29.25" customHeight="1">
      <c r="A20" s="312" t="s">
        <v>14</v>
      </c>
      <c r="B20" s="323" t="s">
        <v>14</v>
      </c>
      <c r="C20" s="342" t="s">
        <v>14</v>
      </c>
      <c r="D20" s="351" t="s">
        <v>17</v>
      </c>
      <c r="E20" s="338" t="s">
        <v>207</v>
      </c>
      <c r="F20" s="339"/>
      <c r="G20" s="214"/>
      <c r="H20" s="259"/>
      <c r="I20" s="259"/>
      <c r="J20" s="259"/>
      <c r="K20" s="259"/>
      <c r="L20" s="259"/>
      <c r="M20" s="259"/>
      <c r="N20" s="259"/>
      <c r="O20" s="259"/>
      <c r="P20" s="259"/>
      <c r="Q20" s="260"/>
      <c r="R20" s="260"/>
      <c r="S20" s="260"/>
      <c r="T20" s="260"/>
      <c r="U20" s="260"/>
      <c r="V20" s="260"/>
      <c r="W20" s="260"/>
      <c r="X20" s="260"/>
      <c r="Y20" s="260"/>
      <c r="Z20" s="215"/>
      <c r="AA20" s="216"/>
      <c r="AB20" s="210"/>
      <c r="AC20" s="210"/>
      <c r="AD20" s="210"/>
      <c r="AE20" s="291"/>
    </row>
    <row r="21" spans="1:31" s="187" customFormat="1" ht="30" customHeight="1">
      <c r="A21" s="312"/>
      <c r="B21" s="323"/>
      <c r="C21" s="342"/>
      <c r="D21" s="352"/>
      <c r="E21" s="201" t="s">
        <v>14</v>
      </c>
      <c r="F21" s="217" t="s">
        <v>187</v>
      </c>
      <c r="G21" s="190" t="s">
        <v>18</v>
      </c>
      <c r="H21" s="261">
        <f>I21+J21+K21+L21+M21+N21+O21+P21</f>
        <v>29.731999999999999</v>
      </c>
      <c r="I21" s="262" t="s">
        <v>249</v>
      </c>
      <c r="J21" s="262"/>
      <c r="K21" s="262"/>
      <c r="L21" s="262"/>
      <c r="M21" s="262"/>
      <c r="N21" s="262"/>
      <c r="O21" s="262"/>
      <c r="P21" s="262"/>
      <c r="Q21" s="264" t="s">
        <v>252</v>
      </c>
      <c r="R21" s="263" t="s">
        <v>252</v>
      </c>
      <c r="S21" s="265"/>
      <c r="T21" s="265"/>
      <c r="U21" s="265"/>
      <c r="V21" s="265"/>
      <c r="W21" s="265"/>
      <c r="X21" s="265"/>
      <c r="Y21" s="265"/>
      <c r="Z21" s="190" t="s">
        <v>185</v>
      </c>
      <c r="AA21" s="219" t="s">
        <v>214</v>
      </c>
      <c r="AB21" s="190" t="s">
        <v>196</v>
      </c>
      <c r="AC21" s="190">
        <v>7</v>
      </c>
      <c r="AD21" s="190">
        <v>7</v>
      </c>
      <c r="AE21" s="292"/>
    </row>
    <row r="22" spans="1:31" s="187" customFormat="1" ht="30.75" customHeight="1">
      <c r="A22" s="312"/>
      <c r="B22" s="323"/>
      <c r="C22" s="342"/>
      <c r="D22" s="352"/>
      <c r="E22" s="201" t="s">
        <v>15</v>
      </c>
      <c r="F22" s="222" t="s">
        <v>199</v>
      </c>
      <c r="G22" s="190" t="s">
        <v>18</v>
      </c>
      <c r="H22" s="261">
        <f>I22+J22+K22+L22+M22+N22+O22+P22</f>
        <v>8.5050000000000008</v>
      </c>
      <c r="I22" s="262" t="s">
        <v>250</v>
      </c>
      <c r="J22" s="262"/>
      <c r="K22" s="262"/>
      <c r="L22" s="262"/>
      <c r="M22" s="262"/>
      <c r="N22" s="262"/>
      <c r="O22" s="262"/>
      <c r="P22" s="262"/>
      <c r="Q22" s="264">
        <f>R22+S22+T22+U22+V22+W22+X22+Y22</f>
        <v>12.601000000000001</v>
      </c>
      <c r="R22" s="263" t="s">
        <v>253</v>
      </c>
      <c r="S22" s="263"/>
      <c r="T22" s="263"/>
      <c r="U22" s="263"/>
      <c r="V22" s="263"/>
      <c r="W22" s="263"/>
      <c r="X22" s="263"/>
      <c r="Y22" s="263"/>
      <c r="Z22" s="190" t="s">
        <v>185</v>
      </c>
      <c r="AA22" s="219" t="s">
        <v>205</v>
      </c>
      <c r="AB22" s="190" t="s">
        <v>189</v>
      </c>
      <c r="AC22" s="190">
        <v>29</v>
      </c>
      <c r="AD22" s="190">
        <v>29</v>
      </c>
      <c r="AE22" s="292"/>
    </row>
    <row r="23" spans="1:31" s="187" customFormat="1" ht="51" customHeight="1">
      <c r="A23" s="312"/>
      <c r="B23" s="323"/>
      <c r="C23" s="342"/>
      <c r="D23" s="377"/>
      <c r="E23" s="202" t="s">
        <v>16</v>
      </c>
      <c r="F23" s="223" t="s">
        <v>188</v>
      </c>
      <c r="G23" s="224" t="s">
        <v>18</v>
      </c>
      <c r="H23" s="261">
        <f>I23+J23+K23+L23+M23+N23+O23+P23</f>
        <v>2.722</v>
      </c>
      <c r="I23" s="269" t="s">
        <v>251</v>
      </c>
      <c r="J23" s="269"/>
      <c r="K23" s="269"/>
      <c r="L23" s="269"/>
      <c r="M23" s="269"/>
      <c r="N23" s="269"/>
      <c r="O23" s="269"/>
      <c r="P23" s="269"/>
      <c r="Q23" s="264">
        <f>R23+S23+T23+U23+V23+W23+X23+Y23</f>
        <v>2.722</v>
      </c>
      <c r="R23" s="270" t="s">
        <v>251</v>
      </c>
      <c r="S23" s="270"/>
      <c r="T23" s="270"/>
      <c r="U23" s="270"/>
      <c r="V23" s="270"/>
      <c r="W23" s="270"/>
      <c r="X23" s="270"/>
      <c r="Y23" s="270"/>
      <c r="Z23" s="190" t="s">
        <v>185</v>
      </c>
      <c r="AA23" s="219" t="s">
        <v>221</v>
      </c>
      <c r="AB23" s="190" t="s">
        <v>196</v>
      </c>
      <c r="AC23" s="190">
        <v>5</v>
      </c>
      <c r="AD23" s="190">
        <v>5</v>
      </c>
      <c r="AE23" s="218" t="s">
        <v>240</v>
      </c>
    </row>
    <row r="24" spans="1:31" s="187" customFormat="1" ht="15" customHeight="1">
      <c r="A24" s="312"/>
      <c r="B24" s="323"/>
      <c r="C24" s="342"/>
      <c r="D24" s="337" t="s">
        <v>19</v>
      </c>
      <c r="E24" s="337"/>
      <c r="F24" s="337"/>
      <c r="G24" s="337"/>
      <c r="H24" s="266">
        <f>H21+H22+H23</f>
        <v>40.959000000000003</v>
      </c>
      <c r="I24" s="271">
        <f t="shared" ref="I24:P24" si="6">I21+I22+I23</f>
        <v>40.959000000000003</v>
      </c>
      <c r="J24" s="271">
        <f t="shared" si="6"/>
        <v>0</v>
      </c>
      <c r="K24" s="271">
        <f t="shared" si="6"/>
        <v>0</v>
      </c>
      <c r="L24" s="271">
        <f t="shared" si="6"/>
        <v>0</v>
      </c>
      <c r="M24" s="271">
        <f t="shared" si="6"/>
        <v>0</v>
      </c>
      <c r="N24" s="271">
        <f t="shared" si="6"/>
        <v>0</v>
      </c>
      <c r="O24" s="271">
        <f t="shared" si="6"/>
        <v>0</v>
      </c>
      <c r="P24" s="271">
        <f t="shared" si="6"/>
        <v>0</v>
      </c>
      <c r="Q24" s="267">
        <f>Q21+Q22+Q23</f>
        <v>45.550000000000004</v>
      </c>
      <c r="R24" s="272">
        <f t="shared" ref="R24:Y24" si="7">R21+R22+R23</f>
        <v>45.550000000000004</v>
      </c>
      <c r="S24" s="272">
        <f t="shared" si="7"/>
        <v>0</v>
      </c>
      <c r="T24" s="272">
        <f t="shared" si="7"/>
        <v>0</v>
      </c>
      <c r="U24" s="272">
        <f t="shared" si="7"/>
        <v>0</v>
      </c>
      <c r="V24" s="272">
        <f t="shared" si="7"/>
        <v>0</v>
      </c>
      <c r="W24" s="272">
        <f t="shared" si="7"/>
        <v>0</v>
      </c>
      <c r="X24" s="272">
        <f t="shared" si="7"/>
        <v>0</v>
      </c>
      <c r="Y24" s="272">
        <f t="shared" si="7"/>
        <v>0</v>
      </c>
      <c r="Z24" s="412"/>
      <c r="AA24" s="324"/>
      <c r="AB24" s="324"/>
      <c r="AC24" s="324"/>
      <c r="AD24" s="324"/>
      <c r="AE24" s="325"/>
    </row>
    <row r="25" spans="1:31" s="187" customFormat="1" ht="15" customHeight="1">
      <c r="A25" s="195" t="s">
        <v>14</v>
      </c>
      <c r="B25" s="212" t="s">
        <v>14</v>
      </c>
      <c r="C25" s="213" t="s">
        <v>14</v>
      </c>
      <c r="D25" s="326" t="s">
        <v>20</v>
      </c>
      <c r="E25" s="326"/>
      <c r="F25" s="326"/>
      <c r="G25" s="326"/>
      <c r="H25" s="273">
        <f t="shared" ref="H25:P25" si="8">H13+H16+H19+H24</f>
        <v>62.304000000000002</v>
      </c>
      <c r="I25" s="273">
        <f t="shared" si="8"/>
        <v>62.304000000000002</v>
      </c>
      <c r="J25" s="273">
        <f t="shared" si="8"/>
        <v>0</v>
      </c>
      <c r="K25" s="273">
        <f t="shared" si="8"/>
        <v>0</v>
      </c>
      <c r="L25" s="273">
        <f t="shared" si="8"/>
        <v>0</v>
      </c>
      <c r="M25" s="273">
        <f t="shared" si="8"/>
        <v>0</v>
      </c>
      <c r="N25" s="273">
        <f t="shared" si="8"/>
        <v>0</v>
      </c>
      <c r="O25" s="273">
        <f t="shared" si="8"/>
        <v>0</v>
      </c>
      <c r="P25" s="273">
        <f t="shared" si="8"/>
        <v>0</v>
      </c>
      <c r="Q25" s="273">
        <f t="shared" ref="Q25:Y25" si="9">Q13+Q16+Q19+Q24</f>
        <v>66.39500000000001</v>
      </c>
      <c r="R25" s="273">
        <f t="shared" si="9"/>
        <v>66.39500000000001</v>
      </c>
      <c r="S25" s="273">
        <f t="shared" si="9"/>
        <v>0</v>
      </c>
      <c r="T25" s="273">
        <f t="shared" si="9"/>
        <v>0</v>
      </c>
      <c r="U25" s="273">
        <f t="shared" si="9"/>
        <v>0</v>
      </c>
      <c r="V25" s="273">
        <f t="shared" si="9"/>
        <v>0</v>
      </c>
      <c r="W25" s="273">
        <f t="shared" si="9"/>
        <v>0</v>
      </c>
      <c r="X25" s="273">
        <f t="shared" si="9"/>
        <v>0</v>
      </c>
      <c r="Y25" s="273">
        <f t="shared" si="9"/>
        <v>0</v>
      </c>
      <c r="Z25" s="384"/>
      <c r="AA25" s="385"/>
      <c r="AB25" s="385"/>
      <c r="AC25" s="385"/>
      <c r="AD25" s="385"/>
      <c r="AE25" s="386"/>
    </row>
    <row r="26" spans="1:31" s="187" customFormat="1" ht="15" customHeight="1">
      <c r="A26" s="195" t="s">
        <v>14</v>
      </c>
      <c r="B26" s="212" t="s">
        <v>14</v>
      </c>
      <c r="C26" s="213" t="s">
        <v>15</v>
      </c>
      <c r="D26" s="387" t="s">
        <v>208</v>
      </c>
      <c r="E26" s="388"/>
      <c r="F26" s="388"/>
      <c r="G26" s="388"/>
      <c r="H26" s="388"/>
      <c r="I26" s="388"/>
      <c r="J26" s="388"/>
      <c r="K26" s="388"/>
      <c r="L26" s="388"/>
      <c r="M26" s="388"/>
      <c r="N26" s="388"/>
      <c r="O26" s="388"/>
      <c r="P26" s="388"/>
      <c r="Q26" s="388"/>
      <c r="R26" s="388"/>
      <c r="S26" s="388"/>
      <c r="T26" s="388"/>
      <c r="U26" s="388"/>
      <c r="V26" s="388"/>
      <c r="W26" s="388"/>
      <c r="X26" s="388"/>
      <c r="Y26" s="388"/>
      <c r="Z26" s="388"/>
      <c r="AA26" s="388"/>
      <c r="AB26" s="388"/>
      <c r="AC26" s="388"/>
      <c r="AD26" s="388"/>
      <c r="AE26" s="389"/>
    </row>
    <row r="27" spans="1:31" s="187" customFormat="1" ht="15" customHeight="1">
      <c r="A27" s="312" t="s">
        <v>14</v>
      </c>
      <c r="B27" s="313" t="s">
        <v>14</v>
      </c>
      <c r="C27" s="314" t="s">
        <v>15</v>
      </c>
      <c r="D27" s="315" t="s">
        <v>14</v>
      </c>
      <c r="E27" s="317" t="s">
        <v>177</v>
      </c>
      <c r="F27" s="318"/>
      <c r="G27" s="225"/>
      <c r="H27" s="268"/>
      <c r="I27" s="268"/>
      <c r="J27" s="268"/>
      <c r="K27" s="268"/>
      <c r="L27" s="268"/>
      <c r="M27" s="268"/>
      <c r="N27" s="268"/>
      <c r="O27" s="268"/>
      <c r="P27" s="268"/>
      <c r="Q27" s="268"/>
      <c r="R27" s="268"/>
      <c r="S27" s="268"/>
      <c r="T27" s="268"/>
      <c r="U27" s="268"/>
      <c r="V27" s="268"/>
      <c r="W27" s="268"/>
      <c r="X27" s="268"/>
      <c r="Y27" s="268"/>
      <c r="Z27" s="220"/>
      <c r="AA27" s="226"/>
      <c r="AB27" s="227"/>
      <c r="AC27" s="227"/>
      <c r="AD27" s="210"/>
      <c r="AE27" s="291"/>
    </row>
    <row r="28" spans="1:31" s="187" customFormat="1" ht="27" customHeight="1">
      <c r="A28" s="312"/>
      <c r="B28" s="313"/>
      <c r="C28" s="314"/>
      <c r="D28" s="316"/>
      <c r="E28" s="170" t="s">
        <v>14</v>
      </c>
      <c r="F28" s="228" t="s">
        <v>190</v>
      </c>
      <c r="G28" s="211" t="s">
        <v>18</v>
      </c>
      <c r="H28" s="264">
        <f>I28+J28+K28+L28+M28+N28+O28+P28</f>
        <v>8.1649999999999991</v>
      </c>
      <c r="I28" s="274" t="s">
        <v>254</v>
      </c>
      <c r="J28" s="263"/>
      <c r="K28" s="263"/>
      <c r="L28" s="263"/>
      <c r="M28" s="263"/>
      <c r="N28" s="263"/>
      <c r="O28" s="263"/>
      <c r="P28" s="263"/>
      <c r="Q28" s="264">
        <f>R28+S28+T28+U28+V28+W28+X28+Y28</f>
        <v>8.1649999999999991</v>
      </c>
      <c r="R28" s="263" t="s">
        <v>254</v>
      </c>
      <c r="S28" s="263"/>
      <c r="T28" s="263"/>
      <c r="U28" s="263"/>
      <c r="V28" s="263"/>
      <c r="W28" s="263"/>
      <c r="X28" s="263"/>
      <c r="Y28" s="263"/>
      <c r="Z28" s="211" t="s">
        <v>185</v>
      </c>
      <c r="AA28" s="229" t="s">
        <v>215</v>
      </c>
      <c r="AB28" s="211" t="s">
        <v>196</v>
      </c>
      <c r="AC28" s="211" t="s">
        <v>42</v>
      </c>
      <c r="AD28" s="190" t="s">
        <v>42</v>
      </c>
      <c r="AE28" s="292"/>
    </row>
    <row r="29" spans="1:31" s="187" customFormat="1" ht="15" customHeight="1">
      <c r="A29" s="312"/>
      <c r="B29" s="313"/>
      <c r="C29" s="314"/>
      <c r="D29" s="316"/>
      <c r="E29" s="170" t="s">
        <v>15</v>
      </c>
      <c r="F29" s="228" t="s">
        <v>191</v>
      </c>
      <c r="G29" s="211" t="s">
        <v>157</v>
      </c>
      <c r="H29" s="264">
        <f>I29+J29+K29+L29+M29+N29+O29+P29</f>
        <v>0.17599999999999999</v>
      </c>
      <c r="I29" s="263" t="s">
        <v>255</v>
      </c>
      <c r="J29" s="263"/>
      <c r="K29" s="263"/>
      <c r="L29" s="263"/>
      <c r="M29" s="263"/>
      <c r="N29" s="263"/>
      <c r="O29" s="263"/>
      <c r="P29" s="263"/>
      <c r="Q29" s="264">
        <f>R29+S29+T29+U29+V29+W29+X29+Y29</f>
        <v>0.17599999999999999</v>
      </c>
      <c r="R29" s="263" t="s">
        <v>255</v>
      </c>
      <c r="S29" s="263"/>
      <c r="T29" s="263"/>
      <c r="U29" s="263"/>
      <c r="V29" s="263"/>
      <c r="W29" s="263"/>
      <c r="X29" s="263"/>
      <c r="Y29" s="263"/>
      <c r="Z29" s="211" t="s">
        <v>185</v>
      </c>
      <c r="AA29" s="230" t="s">
        <v>216</v>
      </c>
      <c r="AB29" s="211" t="s">
        <v>196</v>
      </c>
      <c r="AC29" s="211">
        <v>1</v>
      </c>
      <c r="AD29" s="190">
        <v>1</v>
      </c>
      <c r="AE29" s="292"/>
    </row>
    <row r="30" spans="1:31" s="187" customFormat="1" ht="15" customHeight="1">
      <c r="A30" s="312"/>
      <c r="B30" s="313"/>
      <c r="C30" s="314"/>
      <c r="D30" s="319" t="s">
        <v>19</v>
      </c>
      <c r="E30" s="320"/>
      <c r="F30" s="320"/>
      <c r="G30" s="321"/>
      <c r="H30" s="272">
        <f>H28+H29</f>
        <v>8.3409999999999993</v>
      </c>
      <c r="I30" s="272">
        <f t="shared" ref="I30:P30" si="10">I28+I29</f>
        <v>8.3409999999999993</v>
      </c>
      <c r="J30" s="272">
        <f t="shared" si="10"/>
        <v>0</v>
      </c>
      <c r="K30" s="272">
        <f t="shared" si="10"/>
        <v>0</v>
      </c>
      <c r="L30" s="272">
        <f t="shared" si="10"/>
        <v>0</v>
      </c>
      <c r="M30" s="272">
        <f t="shared" si="10"/>
        <v>0</v>
      </c>
      <c r="N30" s="272">
        <f t="shared" si="10"/>
        <v>0</v>
      </c>
      <c r="O30" s="272">
        <f t="shared" si="10"/>
        <v>0</v>
      </c>
      <c r="P30" s="272">
        <f t="shared" si="10"/>
        <v>0</v>
      </c>
      <c r="Q30" s="272">
        <f>Q28+Q29</f>
        <v>8.3409999999999993</v>
      </c>
      <c r="R30" s="272">
        <f t="shared" ref="R30:Y30" si="11">R28+R29</f>
        <v>8.3409999999999993</v>
      </c>
      <c r="S30" s="272">
        <f t="shared" si="11"/>
        <v>0</v>
      </c>
      <c r="T30" s="272">
        <f t="shared" si="11"/>
        <v>0</v>
      </c>
      <c r="U30" s="272">
        <f t="shared" si="11"/>
        <v>0</v>
      </c>
      <c r="V30" s="272">
        <f t="shared" si="11"/>
        <v>0</v>
      </c>
      <c r="W30" s="272">
        <f t="shared" si="11"/>
        <v>0</v>
      </c>
      <c r="X30" s="272">
        <f t="shared" si="11"/>
        <v>0</v>
      </c>
      <c r="Y30" s="272">
        <f t="shared" si="11"/>
        <v>0</v>
      </c>
      <c r="Z30" s="381"/>
      <c r="AA30" s="382"/>
      <c r="AB30" s="382"/>
      <c r="AC30" s="382"/>
      <c r="AD30" s="382"/>
      <c r="AE30" s="383"/>
    </row>
    <row r="31" spans="1:31" s="187" customFormat="1" ht="15" customHeight="1">
      <c r="A31" s="312" t="s">
        <v>14</v>
      </c>
      <c r="B31" s="313" t="s">
        <v>14</v>
      </c>
      <c r="C31" s="314" t="s">
        <v>15</v>
      </c>
      <c r="D31" s="315" t="s">
        <v>15</v>
      </c>
      <c r="E31" s="317" t="s">
        <v>178</v>
      </c>
      <c r="F31" s="318"/>
      <c r="G31" s="225"/>
      <c r="H31" s="268"/>
      <c r="I31" s="268"/>
      <c r="J31" s="268"/>
      <c r="K31" s="268"/>
      <c r="L31" s="268"/>
      <c r="M31" s="268"/>
      <c r="N31" s="268"/>
      <c r="O31" s="268"/>
      <c r="P31" s="268"/>
      <c r="Q31" s="268"/>
      <c r="R31" s="268"/>
      <c r="S31" s="268"/>
      <c r="T31" s="268"/>
      <c r="U31" s="268"/>
      <c r="V31" s="268"/>
      <c r="W31" s="268"/>
      <c r="X31" s="268"/>
      <c r="Y31" s="268"/>
      <c r="Z31" s="220"/>
      <c r="AA31" s="226"/>
      <c r="AB31" s="227"/>
      <c r="AC31" s="227"/>
      <c r="AD31" s="210"/>
      <c r="AE31" s="291"/>
    </row>
    <row r="32" spans="1:31" s="187" customFormat="1" ht="36.75" customHeight="1">
      <c r="A32" s="312"/>
      <c r="B32" s="313"/>
      <c r="C32" s="314"/>
      <c r="D32" s="316"/>
      <c r="E32" s="171" t="s">
        <v>14</v>
      </c>
      <c r="F32" s="228" t="s">
        <v>192</v>
      </c>
      <c r="G32" s="211" t="s">
        <v>158</v>
      </c>
      <c r="H32" s="264">
        <f>I32+J32+K32+L32+M32+N32+O32+P32</f>
        <v>0.185</v>
      </c>
      <c r="I32" s="263"/>
      <c r="J32" s="263"/>
      <c r="K32" s="263">
        <v>0.185</v>
      </c>
      <c r="L32" s="263"/>
      <c r="M32" s="263"/>
      <c r="N32" s="263"/>
      <c r="O32" s="263"/>
      <c r="P32" s="263"/>
      <c r="Q32" s="264">
        <f>R32+S32+T32+U32+V32+W32+X32+Y32</f>
        <v>0.26600000000000001</v>
      </c>
      <c r="R32" s="263" t="s">
        <v>257</v>
      </c>
      <c r="S32" s="263"/>
      <c r="T32" s="263" t="s">
        <v>256</v>
      </c>
      <c r="U32" s="263"/>
      <c r="V32" s="263"/>
      <c r="W32" s="263"/>
      <c r="X32" s="263"/>
      <c r="Y32" s="263"/>
      <c r="Z32" s="211" t="s">
        <v>185</v>
      </c>
      <c r="AA32" s="230" t="s">
        <v>217</v>
      </c>
      <c r="AB32" s="211" t="s">
        <v>196</v>
      </c>
      <c r="AC32" s="211" t="s">
        <v>281</v>
      </c>
      <c r="AD32" s="190" t="s">
        <v>281</v>
      </c>
      <c r="AE32" s="218" t="s">
        <v>238</v>
      </c>
    </row>
    <row r="33" spans="1:31" s="187" customFormat="1" ht="15" customHeight="1">
      <c r="A33" s="312"/>
      <c r="B33" s="313"/>
      <c r="C33" s="314"/>
      <c r="D33" s="319" t="s">
        <v>19</v>
      </c>
      <c r="E33" s="320"/>
      <c r="F33" s="320"/>
      <c r="G33" s="321"/>
      <c r="H33" s="267">
        <f>H32</f>
        <v>0.185</v>
      </c>
      <c r="I33" s="267">
        <f t="shared" ref="I33:P33" si="12">I32</f>
        <v>0</v>
      </c>
      <c r="J33" s="267">
        <f t="shared" si="12"/>
        <v>0</v>
      </c>
      <c r="K33" s="267">
        <f t="shared" si="12"/>
        <v>0.185</v>
      </c>
      <c r="L33" s="267">
        <f t="shared" si="12"/>
        <v>0</v>
      </c>
      <c r="M33" s="267">
        <f t="shared" si="12"/>
        <v>0</v>
      </c>
      <c r="N33" s="267">
        <f t="shared" si="12"/>
        <v>0</v>
      </c>
      <c r="O33" s="267">
        <f t="shared" si="12"/>
        <v>0</v>
      </c>
      <c r="P33" s="267">
        <f t="shared" si="12"/>
        <v>0</v>
      </c>
      <c r="Q33" s="267">
        <f>Q32</f>
        <v>0.26600000000000001</v>
      </c>
      <c r="R33" s="267" t="str">
        <f t="shared" ref="R33:Y33" si="13">R32</f>
        <v>0,081</v>
      </c>
      <c r="S33" s="267">
        <f t="shared" si="13"/>
        <v>0</v>
      </c>
      <c r="T33" s="267" t="str">
        <f t="shared" si="13"/>
        <v>0,185</v>
      </c>
      <c r="U33" s="267">
        <f t="shared" si="13"/>
        <v>0</v>
      </c>
      <c r="V33" s="267">
        <f t="shared" si="13"/>
        <v>0</v>
      </c>
      <c r="W33" s="267">
        <f t="shared" si="13"/>
        <v>0</v>
      </c>
      <c r="X33" s="267">
        <f t="shared" si="13"/>
        <v>0</v>
      </c>
      <c r="Y33" s="267">
        <f t="shared" si="13"/>
        <v>0</v>
      </c>
      <c r="Z33" s="381"/>
      <c r="AA33" s="382"/>
      <c r="AB33" s="382"/>
      <c r="AC33" s="382"/>
      <c r="AD33" s="382"/>
      <c r="AE33" s="383"/>
    </row>
    <row r="34" spans="1:31" s="187" customFormat="1" ht="15" customHeight="1">
      <c r="A34" s="312" t="s">
        <v>14</v>
      </c>
      <c r="B34" s="313" t="s">
        <v>14</v>
      </c>
      <c r="C34" s="314" t="s">
        <v>15</v>
      </c>
      <c r="D34" s="315" t="s">
        <v>16</v>
      </c>
      <c r="E34" s="317" t="s">
        <v>179</v>
      </c>
      <c r="F34" s="318"/>
      <c r="G34" s="225"/>
      <c r="H34" s="268"/>
      <c r="I34" s="268"/>
      <c r="J34" s="268"/>
      <c r="K34" s="268"/>
      <c r="L34" s="268"/>
      <c r="M34" s="268"/>
      <c r="N34" s="268"/>
      <c r="O34" s="268"/>
      <c r="P34" s="268"/>
      <c r="Q34" s="268"/>
      <c r="R34" s="268"/>
      <c r="S34" s="268"/>
      <c r="T34" s="268"/>
      <c r="U34" s="268"/>
      <c r="V34" s="268"/>
      <c r="W34" s="268"/>
      <c r="X34" s="268"/>
      <c r="Y34" s="268"/>
      <c r="Z34" s="220"/>
      <c r="AA34" s="226"/>
      <c r="AB34" s="227"/>
      <c r="AC34" s="227"/>
      <c r="AD34" s="210"/>
      <c r="AE34" s="291"/>
    </row>
    <row r="35" spans="1:31" s="187" customFormat="1" ht="24" customHeight="1">
      <c r="A35" s="312"/>
      <c r="B35" s="313"/>
      <c r="C35" s="314"/>
      <c r="D35" s="316"/>
      <c r="E35" s="170" t="s">
        <v>14</v>
      </c>
      <c r="F35" s="228" t="s">
        <v>209</v>
      </c>
      <c r="G35" s="211" t="s">
        <v>158</v>
      </c>
      <c r="H35" s="264">
        <f>I35+J35+K35+L35+M35+N35+O35+P35</f>
        <v>0</v>
      </c>
      <c r="I35" s="263"/>
      <c r="J35" s="263"/>
      <c r="K35" s="263"/>
      <c r="L35" s="263"/>
      <c r="M35" s="263"/>
      <c r="N35" s="263"/>
      <c r="O35" s="263"/>
      <c r="P35" s="263"/>
      <c r="Q35" s="264">
        <f>R35+S35+T35+U35+V35+W35+X35+Y35</f>
        <v>0</v>
      </c>
      <c r="R35" s="263"/>
      <c r="S35" s="263"/>
      <c r="T35" s="263"/>
      <c r="U35" s="263"/>
      <c r="V35" s="263"/>
      <c r="W35" s="263"/>
      <c r="X35" s="263"/>
      <c r="Y35" s="263"/>
      <c r="Z35" s="211"/>
      <c r="AA35" s="229"/>
      <c r="AB35" s="211"/>
      <c r="AC35" s="211"/>
      <c r="AD35" s="190"/>
      <c r="AE35" s="292"/>
    </row>
    <row r="36" spans="1:31" s="187" customFormat="1" ht="15" customHeight="1">
      <c r="A36" s="312"/>
      <c r="B36" s="313"/>
      <c r="C36" s="314"/>
      <c r="D36" s="319" t="s">
        <v>19</v>
      </c>
      <c r="E36" s="320"/>
      <c r="F36" s="320"/>
      <c r="G36" s="321"/>
      <c r="H36" s="272">
        <f>H35</f>
        <v>0</v>
      </c>
      <c r="I36" s="272">
        <f t="shared" ref="I36:P36" si="14">I35</f>
        <v>0</v>
      </c>
      <c r="J36" s="272">
        <f t="shared" si="14"/>
        <v>0</v>
      </c>
      <c r="K36" s="272">
        <f t="shared" si="14"/>
        <v>0</v>
      </c>
      <c r="L36" s="272">
        <f t="shared" si="14"/>
        <v>0</v>
      </c>
      <c r="M36" s="272">
        <f t="shared" si="14"/>
        <v>0</v>
      </c>
      <c r="N36" s="272">
        <f t="shared" si="14"/>
        <v>0</v>
      </c>
      <c r="O36" s="272">
        <f t="shared" si="14"/>
        <v>0</v>
      </c>
      <c r="P36" s="272">
        <f t="shared" si="14"/>
        <v>0</v>
      </c>
      <c r="Q36" s="272">
        <f>Q35</f>
        <v>0</v>
      </c>
      <c r="R36" s="272">
        <f t="shared" ref="R36:Y36" si="15">R35</f>
        <v>0</v>
      </c>
      <c r="S36" s="272">
        <f t="shared" si="15"/>
        <v>0</v>
      </c>
      <c r="T36" s="272">
        <f t="shared" si="15"/>
        <v>0</v>
      </c>
      <c r="U36" s="272">
        <f t="shared" si="15"/>
        <v>0</v>
      </c>
      <c r="V36" s="272">
        <f t="shared" si="15"/>
        <v>0</v>
      </c>
      <c r="W36" s="272">
        <f t="shared" si="15"/>
        <v>0</v>
      </c>
      <c r="X36" s="272">
        <f t="shared" si="15"/>
        <v>0</v>
      </c>
      <c r="Y36" s="272">
        <f t="shared" si="15"/>
        <v>0</v>
      </c>
      <c r="Z36" s="381"/>
      <c r="AA36" s="382"/>
      <c r="AB36" s="382"/>
      <c r="AC36" s="382"/>
      <c r="AD36" s="382"/>
      <c r="AE36" s="383"/>
    </row>
    <row r="37" spans="1:31" s="187" customFormat="1" ht="32.25" customHeight="1">
      <c r="A37" s="312" t="s">
        <v>14</v>
      </c>
      <c r="B37" s="313" t="s">
        <v>14</v>
      </c>
      <c r="C37" s="314" t="s">
        <v>15</v>
      </c>
      <c r="D37" s="315" t="s">
        <v>17</v>
      </c>
      <c r="E37" s="317" t="s">
        <v>231</v>
      </c>
      <c r="F37" s="318"/>
      <c r="G37" s="225"/>
      <c r="H37" s="268"/>
      <c r="I37" s="268"/>
      <c r="J37" s="268"/>
      <c r="K37" s="268"/>
      <c r="L37" s="268"/>
      <c r="M37" s="268"/>
      <c r="N37" s="268"/>
      <c r="O37" s="268"/>
      <c r="P37" s="268"/>
      <c r="Q37" s="268"/>
      <c r="R37" s="268"/>
      <c r="S37" s="268"/>
      <c r="T37" s="268"/>
      <c r="U37" s="268"/>
      <c r="V37" s="268"/>
      <c r="W37" s="268"/>
      <c r="X37" s="268"/>
      <c r="Y37" s="268"/>
      <c r="Z37" s="220"/>
      <c r="AA37" s="226"/>
      <c r="AB37" s="227"/>
      <c r="AC37" s="227"/>
      <c r="AD37" s="210"/>
      <c r="AE37" s="291"/>
    </row>
    <row r="38" spans="1:31" s="187" customFormat="1" ht="28.5" customHeight="1">
      <c r="A38" s="312"/>
      <c r="B38" s="313"/>
      <c r="C38" s="314"/>
      <c r="D38" s="316"/>
      <c r="E38" s="171" t="s">
        <v>14</v>
      </c>
      <c r="F38" s="228" t="s">
        <v>194</v>
      </c>
      <c r="G38" s="211" t="s">
        <v>18</v>
      </c>
      <c r="H38" s="264" t="s">
        <v>258</v>
      </c>
      <c r="I38" s="263" t="s">
        <v>258</v>
      </c>
      <c r="J38" s="263"/>
      <c r="K38" s="263"/>
      <c r="L38" s="263"/>
      <c r="M38" s="263"/>
      <c r="N38" s="263"/>
      <c r="O38" s="263"/>
      <c r="P38" s="263"/>
      <c r="Q38" s="264" t="s">
        <v>264</v>
      </c>
      <c r="R38" s="263" t="s">
        <v>261</v>
      </c>
      <c r="S38" s="263"/>
      <c r="T38" s="263"/>
      <c r="U38" s="263"/>
      <c r="V38" s="263"/>
      <c r="W38" s="263"/>
      <c r="X38" s="263"/>
      <c r="Y38" s="263"/>
      <c r="Z38" s="211" t="s">
        <v>185</v>
      </c>
      <c r="AA38" s="229" t="s">
        <v>218</v>
      </c>
      <c r="AB38" s="211" t="s">
        <v>196</v>
      </c>
      <c r="AC38" s="211">
        <v>6</v>
      </c>
      <c r="AD38" s="190">
        <v>6</v>
      </c>
      <c r="AE38" s="292"/>
    </row>
    <row r="39" spans="1:31" s="187" customFormat="1" ht="39" customHeight="1">
      <c r="A39" s="312"/>
      <c r="B39" s="313"/>
      <c r="C39" s="314"/>
      <c r="D39" s="316"/>
      <c r="E39" s="171" t="s">
        <v>15</v>
      </c>
      <c r="F39" s="231" t="s">
        <v>229</v>
      </c>
      <c r="G39" s="211" t="s">
        <v>157</v>
      </c>
      <c r="H39" s="264">
        <f>I39+J39+K39+L39+M39+N39+O39+P39</f>
        <v>1</v>
      </c>
      <c r="I39" s="263" t="s">
        <v>259</v>
      </c>
      <c r="J39" s="263"/>
      <c r="K39" s="263"/>
      <c r="L39" s="263"/>
      <c r="M39" s="263"/>
      <c r="N39" s="263"/>
      <c r="O39" s="263"/>
      <c r="P39" s="263"/>
      <c r="Q39" s="264">
        <f>R39+S39+T39+U39+V39+W39+X39+Y39</f>
        <v>0.39</v>
      </c>
      <c r="R39" s="263" t="s">
        <v>262</v>
      </c>
      <c r="S39" s="263"/>
      <c r="T39" s="263"/>
      <c r="U39" s="263"/>
      <c r="V39" s="263"/>
      <c r="W39" s="263"/>
      <c r="X39" s="263"/>
      <c r="Y39" s="263"/>
      <c r="Z39" s="211" t="s">
        <v>185</v>
      </c>
      <c r="AA39" s="230" t="s">
        <v>219</v>
      </c>
      <c r="AB39" s="211" t="s">
        <v>196</v>
      </c>
      <c r="AC39" s="211">
        <v>1</v>
      </c>
      <c r="AD39" s="190">
        <v>1</v>
      </c>
      <c r="AE39" s="218" t="s">
        <v>241</v>
      </c>
    </row>
    <row r="40" spans="1:31" s="187" customFormat="1" ht="24.75" customHeight="1">
      <c r="A40" s="312"/>
      <c r="B40" s="313"/>
      <c r="C40" s="314"/>
      <c r="D40" s="322"/>
      <c r="E40" s="172" t="s">
        <v>16</v>
      </c>
      <c r="F40" s="232" t="s">
        <v>180</v>
      </c>
      <c r="G40" s="211" t="s">
        <v>18</v>
      </c>
      <c r="H40" s="264">
        <f>I40+J40+K40+L40+M40+N40+O40+P40</f>
        <v>3.9689999999999999</v>
      </c>
      <c r="I40" s="270" t="s">
        <v>260</v>
      </c>
      <c r="J40" s="270"/>
      <c r="K40" s="270"/>
      <c r="L40" s="270"/>
      <c r="M40" s="270"/>
      <c r="N40" s="270"/>
      <c r="O40" s="270"/>
      <c r="P40" s="270"/>
      <c r="Q40" s="264">
        <f>R40+S40+T40+U40+V40+W40+X40+Y40</f>
        <v>13.739000000000001</v>
      </c>
      <c r="R40" s="270" t="s">
        <v>263</v>
      </c>
      <c r="S40" s="270"/>
      <c r="T40" s="270"/>
      <c r="U40" s="270"/>
      <c r="V40" s="270"/>
      <c r="W40" s="270"/>
      <c r="X40" s="270"/>
      <c r="Y40" s="270"/>
      <c r="Z40" s="211" t="s">
        <v>185</v>
      </c>
      <c r="AA40" s="230" t="s">
        <v>220</v>
      </c>
      <c r="AB40" s="211" t="s">
        <v>196</v>
      </c>
      <c r="AC40" s="211" t="s">
        <v>45</v>
      </c>
      <c r="AD40" s="190" t="s">
        <v>46</v>
      </c>
      <c r="AE40" s="218" t="s">
        <v>242</v>
      </c>
    </row>
    <row r="41" spans="1:31" s="187" customFormat="1" ht="15" customHeight="1">
      <c r="A41" s="312"/>
      <c r="B41" s="313"/>
      <c r="C41" s="314"/>
      <c r="D41" s="319" t="s">
        <v>19</v>
      </c>
      <c r="E41" s="320"/>
      <c r="F41" s="320"/>
      <c r="G41" s="321"/>
      <c r="H41" s="267">
        <f>H38+H39+H40</f>
        <v>32.628</v>
      </c>
      <c r="I41" s="275">
        <f>I38+I39+I40</f>
        <v>32.628</v>
      </c>
      <c r="J41" s="275">
        <f t="shared" ref="J41:P41" si="16">J38+J39+J40</f>
        <v>0</v>
      </c>
      <c r="K41" s="275">
        <f t="shared" si="16"/>
        <v>0</v>
      </c>
      <c r="L41" s="275">
        <f t="shared" si="16"/>
        <v>0</v>
      </c>
      <c r="M41" s="275">
        <f t="shared" si="16"/>
        <v>0</v>
      </c>
      <c r="N41" s="275">
        <f t="shared" si="16"/>
        <v>0</v>
      </c>
      <c r="O41" s="275">
        <f t="shared" si="16"/>
        <v>0</v>
      </c>
      <c r="P41" s="275">
        <f t="shared" si="16"/>
        <v>0</v>
      </c>
      <c r="Q41" s="267">
        <f>Q38+Q39+Q40</f>
        <v>33.855000000000004</v>
      </c>
      <c r="R41" s="275" t="s">
        <v>265</v>
      </c>
      <c r="S41" s="275">
        <f t="shared" ref="S41:Y41" si="17">S38+S39+S40</f>
        <v>0</v>
      </c>
      <c r="T41" s="275">
        <f t="shared" si="17"/>
        <v>0</v>
      </c>
      <c r="U41" s="275">
        <f t="shared" si="17"/>
        <v>0</v>
      </c>
      <c r="V41" s="275">
        <f t="shared" si="17"/>
        <v>0</v>
      </c>
      <c r="W41" s="275">
        <f t="shared" si="17"/>
        <v>0</v>
      </c>
      <c r="X41" s="275">
        <f t="shared" si="17"/>
        <v>0</v>
      </c>
      <c r="Y41" s="275">
        <f t="shared" si="17"/>
        <v>0</v>
      </c>
      <c r="Z41" s="381"/>
      <c r="AA41" s="382"/>
      <c r="AB41" s="382"/>
      <c r="AC41" s="382"/>
      <c r="AD41" s="382"/>
      <c r="AE41" s="383"/>
    </row>
    <row r="42" spans="1:31" s="187" customFormat="1" ht="15" customHeight="1">
      <c r="A42" s="195" t="s">
        <v>14</v>
      </c>
      <c r="B42" s="212" t="s">
        <v>14</v>
      </c>
      <c r="C42" s="213" t="s">
        <v>15</v>
      </c>
      <c r="D42" s="326" t="s">
        <v>20</v>
      </c>
      <c r="E42" s="326"/>
      <c r="F42" s="326"/>
      <c r="G42" s="326"/>
      <c r="H42" s="273">
        <f t="shared" ref="H42:P42" si="18">H30+H33+H36+H41</f>
        <v>41.153999999999996</v>
      </c>
      <c r="I42" s="273">
        <f t="shared" si="18"/>
        <v>40.969000000000001</v>
      </c>
      <c r="J42" s="273">
        <f t="shared" si="18"/>
        <v>0</v>
      </c>
      <c r="K42" s="273">
        <f t="shared" si="18"/>
        <v>0.185</v>
      </c>
      <c r="L42" s="273">
        <f t="shared" si="18"/>
        <v>0</v>
      </c>
      <c r="M42" s="273">
        <f t="shared" si="18"/>
        <v>0</v>
      </c>
      <c r="N42" s="273">
        <f t="shared" si="18"/>
        <v>0</v>
      </c>
      <c r="O42" s="273">
        <f t="shared" si="18"/>
        <v>0</v>
      </c>
      <c r="P42" s="273">
        <f t="shared" si="18"/>
        <v>0</v>
      </c>
      <c r="Q42" s="273">
        <f t="shared" ref="Q42:Y42" si="19">Q30+Q33+Q36+Q41</f>
        <v>42.462000000000003</v>
      </c>
      <c r="R42" s="273" t="s">
        <v>284</v>
      </c>
      <c r="S42" s="273">
        <f t="shared" si="19"/>
        <v>0</v>
      </c>
      <c r="T42" s="273">
        <f t="shared" si="19"/>
        <v>0.185</v>
      </c>
      <c r="U42" s="273">
        <f t="shared" si="19"/>
        <v>0</v>
      </c>
      <c r="V42" s="273">
        <f t="shared" si="19"/>
        <v>0</v>
      </c>
      <c r="W42" s="273">
        <f t="shared" si="19"/>
        <v>0</v>
      </c>
      <c r="X42" s="273">
        <f t="shared" si="19"/>
        <v>0</v>
      </c>
      <c r="Y42" s="273">
        <f t="shared" si="19"/>
        <v>0</v>
      </c>
      <c r="Z42" s="384"/>
      <c r="AA42" s="385"/>
      <c r="AB42" s="385"/>
      <c r="AC42" s="385"/>
      <c r="AD42" s="385"/>
      <c r="AE42" s="386"/>
    </row>
    <row r="43" spans="1:31" s="187" customFormat="1" ht="15" customHeight="1">
      <c r="A43" s="195" t="s">
        <v>14</v>
      </c>
      <c r="B43" s="212" t="s">
        <v>14</v>
      </c>
      <c r="C43" s="213" t="s">
        <v>16</v>
      </c>
      <c r="D43" s="387" t="s">
        <v>210</v>
      </c>
      <c r="E43" s="388"/>
      <c r="F43" s="388"/>
      <c r="G43" s="388"/>
      <c r="H43" s="388"/>
      <c r="I43" s="388"/>
      <c r="J43" s="388"/>
      <c r="K43" s="388"/>
      <c r="L43" s="388"/>
      <c r="M43" s="388"/>
      <c r="N43" s="388"/>
      <c r="O43" s="388"/>
      <c r="P43" s="388"/>
      <c r="Q43" s="388"/>
      <c r="R43" s="388"/>
      <c r="S43" s="388"/>
      <c r="T43" s="388"/>
      <c r="U43" s="388"/>
      <c r="V43" s="388"/>
      <c r="W43" s="388"/>
      <c r="X43" s="388"/>
      <c r="Y43" s="388"/>
      <c r="Z43" s="388"/>
      <c r="AA43" s="388"/>
      <c r="AB43" s="388"/>
      <c r="AC43" s="388"/>
      <c r="AD43" s="388"/>
      <c r="AE43" s="389"/>
    </row>
    <row r="44" spans="1:31" s="187" customFormat="1" ht="30.75" customHeight="1">
      <c r="A44" s="312" t="s">
        <v>14</v>
      </c>
      <c r="B44" s="313" t="s">
        <v>14</v>
      </c>
      <c r="C44" s="314" t="s">
        <v>15</v>
      </c>
      <c r="D44" s="315" t="s">
        <v>14</v>
      </c>
      <c r="E44" s="317" t="s">
        <v>206</v>
      </c>
      <c r="F44" s="318"/>
      <c r="G44" s="225"/>
      <c r="H44" s="268"/>
      <c r="I44" s="268"/>
      <c r="J44" s="268"/>
      <c r="K44" s="268"/>
      <c r="L44" s="268"/>
      <c r="M44" s="268"/>
      <c r="N44" s="268"/>
      <c r="O44" s="268"/>
      <c r="P44" s="268"/>
      <c r="Q44" s="268"/>
      <c r="R44" s="268"/>
      <c r="S44" s="268"/>
      <c r="T44" s="268"/>
      <c r="U44" s="268"/>
      <c r="V44" s="268"/>
      <c r="W44" s="268"/>
      <c r="X44" s="268"/>
      <c r="Y44" s="268"/>
      <c r="Z44" s="220"/>
      <c r="AA44" s="226"/>
      <c r="AB44" s="227"/>
      <c r="AC44" s="227"/>
      <c r="AD44" s="210"/>
      <c r="AE44" s="291"/>
    </row>
    <row r="45" spans="1:31" s="187" customFormat="1" ht="38.25" customHeight="1">
      <c r="A45" s="312"/>
      <c r="B45" s="313"/>
      <c r="C45" s="314"/>
      <c r="D45" s="316"/>
      <c r="E45" s="170" t="s">
        <v>14</v>
      </c>
      <c r="F45" s="233" t="s">
        <v>202</v>
      </c>
      <c r="G45" s="234" t="s">
        <v>197</v>
      </c>
      <c r="H45" s="264">
        <f>I45+J45+K45+L45+M45+N45+O45+P45</f>
        <v>10.494</v>
      </c>
      <c r="I45" s="263"/>
      <c r="J45" s="263"/>
      <c r="K45" s="263" t="s">
        <v>266</v>
      </c>
      <c r="L45" s="263"/>
      <c r="M45" s="263"/>
      <c r="N45" s="263"/>
      <c r="O45" s="263"/>
      <c r="P45" s="263"/>
      <c r="Q45" s="264">
        <f>R45+S45+T45+U45+V45+W45+X45+Y45</f>
        <v>8.8140000000000001</v>
      </c>
      <c r="R45" s="263"/>
      <c r="S45" s="263"/>
      <c r="T45" s="263" t="s">
        <v>267</v>
      </c>
      <c r="U45" s="263"/>
      <c r="V45" s="263"/>
      <c r="W45" s="263"/>
      <c r="X45" s="263"/>
      <c r="Y45" s="263"/>
      <c r="Z45" s="211" t="s">
        <v>185</v>
      </c>
      <c r="AA45" s="235" t="s">
        <v>222</v>
      </c>
      <c r="AB45" s="211" t="s">
        <v>176</v>
      </c>
      <c r="AC45" s="211">
        <v>1</v>
      </c>
      <c r="AD45" s="190">
        <v>1</v>
      </c>
      <c r="AE45" s="218" t="s">
        <v>243</v>
      </c>
    </row>
    <row r="46" spans="1:31" s="187" customFormat="1" ht="15" customHeight="1">
      <c r="A46" s="312"/>
      <c r="B46" s="313"/>
      <c r="C46" s="314"/>
      <c r="D46" s="319" t="s">
        <v>19</v>
      </c>
      <c r="E46" s="320"/>
      <c r="F46" s="320"/>
      <c r="G46" s="321"/>
      <c r="H46" s="272">
        <f>H45</f>
        <v>10.494</v>
      </c>
      <c r="I46" s="272">
        <f t="shared" ref="I46:P46" si="20">I45</f>
        <v>0</v>
      </c>
      <c r="J46" s="272">
        <f t="shared" si="20"/>
        <v>0</v>
      </c>
      <c r="K46" s="272" t="str">
        <f t="shared" si="20"/>
        <v>10,494</v>
      </c>
      <c r="L46" s="272">
        <f t="shared" si="20"/>
        <v>0</v>
      </c>
      <c r="M46" s="272">
        <f t="shared" si="20"/>
        <v>0</v>
      </c>
      <c r="N46" s="272">
        <f t="shared" si="20"/>
        <v>0</v>
      </c>
      <c r="O46" s="272">
        <f t="shared" si="20"/>
        <v>0</v>
      </c>
      <c r="P46" s="272">
        <f t="shared" si="20"/>
        <v>0</v>
      </c>
      <c r="Q46" s="272">
        <f>Q45</f>
        <v>8.8140000000000001</v>
      </c>
      <c r="R46" s="272">
        <f t="shared" ref="R46:Y46" si="21">R45</f>
        <v>0</v>
      </c>
      <c r="S46" s="272">
        <f t="shared" si="21"/>
        <v>0</v>
      </c>
      <c r="T46" s="272" t="str">
        <f t="shared" si="21"/>
        <v>8,814</v>
      </c>
      <c r="U46" s="272">
        <f t="shared" si="21"/>
        <v>0</v>
      </c>
      <c r="V46" s="272">
        <f t="shared" si="21"/>
        <v>0</v>
      </c>
      <c r="W46" s="272">
        <f t="shared" si="21"/>
        <v>0</v>
      </c>
      <c r="X46" s="272">
        <f t="shared" si="21"/>
        <v>0</v>
      </c>
      <c r="Y46" s="272">
        <f t="shared" si="21"/>
        <v>0</v>
      </c>
      <c r="Z46" s="381"/>
      <c r="AA46" s="382"/>
      <c r="AB46" s="382"/>
      <c r="AC46" s="382"/>
      <c r="AD46" s="382"/>
      <c r="AE46" s="383"/>
    </row>
    <row r="47" spans="1:31" s="187" customFormat="1" ht="19.5" customHeight="1">
      <c r="A47" s="312" t="s">
        <v>14</v>
      </c>
      <c r="B47" s="313" t="s">
        <v>14</v>
      </c>
      <c r="C47" s="314" t="s">
        <v>15</v>
      </c>
      <c r="D47" s="315" t="s">
        <v>15</v>
      </c>
      <c r="E47" s="317" t="s">
        <v>181</v>
      </c>
      <c r="F47" s="318"/>
      <c r="G47" s="225"/>
      <c r="H47" s="268"/>
      <c r="I47" s="268"/>
      <c r="J47" s="268"/>
      <c r="K47" s="268"/>
      <c r="L47" s="268"/>
      <c r="M47" s="268"/>
      <c r="N47" s="268"/>
      <c r="O47" s="268"/>
      <c r="P47" s="268"/>
      <c r="Q47" s="268"/>
      <c r="R47" s="268"/>
      <c r="S47" s="268"/>
      <c r="T47" s="268"/>
      <c r="U47" s="268"/>
      <c r="V47" s="268"/>
      <c r="W47" s="268"/>
      <c r="X47" s="268"/>
      <c r="Y47" s="268"/>
      <c r="Z47" s="220"/>
      <c r="AA47" s="226"/>
      <c r="AB47" s="227"/>
      <c r="AC47" s="227"/>
      <c r="AD47" s="210"/>
      <c r="AE47" s="291"/>
    </row>
    <row r="48" spans="1:31" s="187" customFormat="1" ht="26.25" customHeight="1">
      <c r="A48" s="312"/>
      <c r="B48" s="313"/>
      <c r="C48" s="314"/>
      <c r="D48" s="316"/>
      <c r="E48" s="171" t="s">
        <v>14</v>
      </c>
      <c r="F48" s="233" t="s">
        <v>225</v>
      </c>
      <c r="G48" s="211" t="s">
        <v>18</v>
      </c>
      <c r="H48" s="264">
        <f>I48+J48+K48+L48+M48+N48+O48+P48</f>
        <v>4.9770000000000003</v>
      </c>
      <c r="I48" s="263" t="s">
        <v>268</v>
      </c>
      <c r="J48" s="263"/>
      <c r="K48" s="263"/>
      <c r="L48" s="263"/>
      <c r="M48" s="263"/>
      <c r="N48" s="263"/>
      <c r="O48" s="263"/>
      <c r="P48" s="263"/>
      <c r="Q48" s="264">
        <f>R48+S48+T48+U48+V48+W48+X48+Y48</f>
        <v>4.9690000000000003</v>
      </c>
      <c r="R48" s="263" t="s">
        <v>270</v>
      </c>
      <c r="S48" s="263"/>
      <c r="T48" s="263"/>
      <c r="U48" s="263"/>
      <c r="V48" s="263"/>
      <c r="W48" s="263"/>
      <c r="X48" s="263"/>
      <c r="Y48" s="263"/>
      <c r="Z48" s="211" t="s">
        <v>185</v>
      </c>
      <c r="AA48" s="235" t="s">
        <v>223</v>
      </c>
      <c r="AB48" s="211" t="s">
        <v>176</v>
      </c>
      <c r="AC48" s="211">
        <v>1</v>
      </c>
      <c r="AD48" s="190">
        <v>1</v>
      </c>
      <c r="AE48" s="292"/>
    </row>
    <row r="49" spans="1:33" s="187" customFormat="1" ht="24.75" customHeight="1">
      <c r="A49" s="312"/>
      <c r="B49" s="313"/>
      <c r="C49" s="314"/>
      <c r="D49" s="316"/>
      <c r="E49" s="171" t="s">
        <v>15</v>
      </c>
      <c r="F49" s="231" t="s">
        <v>193</v>
      </c>
      <c r="G49" s="211" t="s">
        <v>18</v>
      </c>
      <c r="H49" s="264">
        <f>I49+J49+K49+L49+M49+N49+O49+P49</f>
        <v>8.0939999999999994</v>
      </c>
      <c r="I49" s="263" t="s">
        <v>269</v>
      </c>
      <c r="J49" s="263"/>
      <c r="K49" s="263"/>
      <c r="L49" s="263"/>
      <c r="M49" s="263"/>
      <c r="N49" s="263"/>
      <c r="O49" s="263"/>
      <c r="P49" s="263"/>
      <c r="Q49" s="264">
        <f>R49+S49+T49+U49+V49+W49+X49+Y49</f>
        <v>8.1020000000000003</v>
      </c>
      <c r="R49" s="263" t="s">
        <v>271</v>
      </c>
      <c r="S49" s="263"/>
      <c r="T49" s="263"/>
      <c r="U49" s="263"/>
      <c r="V49" s="263"/>
      <c r="W49" s="263"/>
      <c r="X49" s="263"/>
      <c r="Y49" s="263"/>
      <c r="Z49" s="211" t="s">
        <v>185</v>
      </c>
      <c r="AA49" s="230" t="s">
        <v>224</v>
      </c>
      <c r="AB49" s="211" t="s">
        <v>196</v>
      </c>
      <c r="AC49" s="211" t="s">
        <v>282</v>
      </c>
      <c r="AD49" s="190" t="s">
        <v>288</v>
      </c>
      <c r="AE49" s="218" t="s">
        <v>236</v>
      </c>
    </row>
    <row r="50" spans="1:33" s="187" customFormat="1" ht="15" customHeight="1">
      <c r="A50" s="312"/>
      <c r="B50" s="313"/>
      <c r="C50" s="314"/>
      <c r="D50" s="319" t="s">
        <v>19</v>
      </c>
      <c r="E50" s="320"/>
      <c r="F50" s="320"/>
      <c r="G50" s="321"/>
      <c r="H50" s="267">
        <f>H48+H49</f>
        <v>13.071</v>
      </c>
      <c r="I50" s="267">
        <f t="shared" ref="I50:P50" si="22">I48+I49</f>
        <v>13.071</v>
      </c>
      <c r="J50" s="267">
        <f t="shared" si="22"/>
        <v>0</v>
      </c>
      <c r="K50" s="267">
        <f t="shared" si="22"/>
        <v>0</v>
      </c>
      <c r="L50" s="267">
        <f t="shared" si="22"/>
        <v>0</v>
      </c>
      <c r="M50" s="267">
        <f t="shared" si="22"/>
        <v>0</v>
      </c>
      <c r="N50" s="267">
        <f t="shared" si="22"/>
        <v>0</v>
      </c>
      <c r="O50" s="267">
        <f t="shared" si="22"/>
        <v>0</v>
      </c>
      <c r="P50" s="267">
        <f t="shared" si="22"/>
        <v>0</v>
      </c>
      <c r="Q50" s="267">
        <f>Q48+Q49</f>
        <v>13.071000000000002</v>
      </c>
      <c r="R50" s="267" t="s">
        <v>272</v>
      </c>
      <c r="S50" s="267">
        <f t="shared" ref="S50:Y50" si="23">S48+S49</f>
        <v>0</v>
      </c>
      <c r="T50" s="267">
        <f t="shared" si="23"/>
        <v>0</v>
      </c>
      <c r="U50" s="267">
        <f t="shared" si="23"/>
        <v>0</v>
      </c>
      <c r="V50" s="267">
        <f t="shared" si="23"/>
        <v>0</v>
      </c>
      <c r="W50" s="267">
        <f t="shared" si="23"/>
        <v>0</v>
      </c>
      <c r="X50" s="267">
        <f t="shared" si="23"/>
        <v>0</v>
      </c>
      <c r="Y50" s="267">
        <f t="shared" si="23"/>
        <v>0</v>
      </c>
      <c r="Z50" s="381"/>
      <c r="AA50" s="382"/>
      <c r="AB50" s="382"/>
      <c r="AC50" s="382"/>
      <c r="AD50" s="382"/>
      <c r="AE50" s="383"/>
    </row>
    <row r="51" spans="1:33" s="187" customFormat="1" ht="29.25" customHeight="1">
      <c r="A51" s="312" t="s">
        <v>14</v>
      </c>
      <c r="B51" s="313" t="s">
        <v>14</v>
      </c>
      <c r="C51" s="314" t="s">
        <v>15</v>
      </c>
      <c r="D51" s="315" t="s">
        <v>16</v>
      </c>
      <c r="E51" s="317" t="s">
        <v>201</v>
      </c>
      <c r="F51" s="318"/>
      <c r="G51" s="225"/>
      <c r="H51" s="268"/>
      <c r="I51" s="268"/>
      <c r="J51" s="268"/>
      <c r="K51" s="268"/>
      <c r="L51" s="268"/>
      <c r="M51" s="268"/>
      <c r="N51" s="268"/>
      <c r="O51" s="268"/>
      <c r="P51" s="268"/>
      <c r="Q51" s="268"/>
      <c r="R51" s="268"/>
      <c r="S51" s="268"/>
      <c r="T51" s="268"/>
      <c r="U51" s="268"/>
      <c r="V51" s="268"/>
      <c r="W51" s="268"/>
      <c r="X51" s="268"/>
      <c r="Y51" s="268"/>
      <c r="Z51" s="220"/>
      <c r="AA51" s="226"/>
      <c r="AB51" s="227"/>
      <c r="AC51" s="227"/>
      <c r="AD51" s="210"/>
      <c r="AE51" s="291"/>
    </row>
    <row r="52" spans="1:33" s="187" customFormat="1" ht="23.25" customHeight="1">
      <c r="A52" s="312"/>
      <c r="B52" s="313"/>
      <c r="C52" s="314"/>
      <c r="D52" s="316"/>
      <c r="E52" s="170" t="s">
        <v>14</v>
      </c>
      <c r="F52" s="228" t="s">
        <v>182</v>
      </c>
      <c r="G52" s="211" t="s">
        <v>157</v>
      </c>
      <c r="H52" s="264">
        <f>I52+J52+K52+L52+M52+N52+O52+P52</f>
        <v>0.50600000000000001</v>
      </c>
      <c r="I52" s="263" t="s">
        <v>273</v>
      </c>
      <c r="J52" s="263"/>
      <c r="K52" s="263"/>
      <c r="L52" s="263"/>
      <c r="M52" s="263"/>
      <c r="N52" s="263"/>
      <c r="O52" s="263"/>
      <c r="P52" s="263"/>
      <c r="Q52" s="264" t="s">
        <v>274</v>
      </c>
      <c r="R52" s="263" t="s">
        <v>274</v>
      </c>
      <c r="S52" s="263"/>
      <c r="T52" s="263"/>
      <c r="U52" s="263"/>
      <c r="V52" s="263"/>
      <c r="W52" s="263"/>
      <c r="X52" s="263"/>
      <c r="Y52" s="263"/>
      <c r="Z52" s="211" t="s">
        <v>185</v>
      </c>
      <c r="AA52" s="230" t="s">
        <v>226</v>
      </c>
      <c r="AB52" s="211" t="s">
        <v>196</v>
      </c>
      <c r="AC52" s="211">
        <v>1</v>
      </c>
      <c r="AD52" s="190">
        <v>1</v>
      </c>
      <c r="AE52" s="218" t="s">
        <v>239</v>
      </c>
    </row>
    <row r="53" spans="1:33" s="187" customFormat="1" ht="15" customHeight="1">
      <c r="A53" s="312"/>
      <c r="B53" s="313"/>
      <c r="C53" s="314"/>
      <c r="D53" s="319" t="s">
        <v>19</v>
      </c>
      <c r="E53" s="320"/>
      <c r="F53" s="320"/>
      <c r="G53" s="321"/>
      <c r="H53" s="272">
        <f>H52</f>
        <v>0.50600000000000001</v>
      </c>
      <c r="I53" s="272" t="str">
        <f t="shared" ref="I53:P53" si="24">I52</f>
        <v>0,506</v>
      </c>
      <c r="J53" s="272">
        <f t="shared" si="24"/>
        <v>0</v>
      </c>
      <c r="K53" s="272">
        <f t="shared" si="24"/>
        <v>0</v>
      </c>
      <c r="L53" s="272">
        <f t="shared" si="24"/>
        <v>0</v>
      </c>
      <c r="M53" s="272">
        <f t="shared" si="24"/>
        <v>0</v>
      </c>
      <c r="N53" s="272">
        <f t="shared" si="24"/>
        <v>0</v>
      </c>
      <c r="O53" s="272">
        <f t="shared" si="24"/>
        <v>0</v>
      </c>
      <c r="P53" s="272">
        <f t="shared" si="24"/>
        <v>0</v>
      </c>
      <c r="Q53" s="272" t="str">
        <f>Q52</f>
        <v>1,297</v>
      </c>
      <c r="R53" s="272" t="str">
        <f t="shared" ref="R53:Y53" si="25">R52</f>
        <v>1,297</v>
      </c>
      <c r="S53" s="272">
        <f t="shared" si="25"/>
        <v>0</v>
      </c>
      <c r="T53" s="272">
        <f t="shared" si="25"/>
        <v>0</v>
      </c>
      <c r="U53" s="272">
        <f t="shared" si="25"/>
        <v>0</v>
      </c>
      <c r="V53" s="272">
        <f t="shared" si="25"/>
        <v>0</v>
      </c>
      <c r="W53" s="272">
        <f t="shared" si="25"/>
        <v>0</v>
      </c>
      <c r="X53" s="272">
        <f t="shared" si="25"/>
        <v>0</v>
      </c>
      <c r="Y53" s="272">
        <f t="shared" si="25"/>
        <v>0</v>
      </c>
      <c r="Z53" s="381"/>
      <c r="AA53" s="382"/>
      <c r="AB53" s="382"/>
      <c r="AC53" s="382"/>
      <c r="AD53" s="382"/>
      <c r="AE53" s="383"/>
    </row>
    <row r="54" spans="1:33" s="187" customFormat="1" ht="15" customHeight="1">
      <c r="A54" s="312" t="s">
        <v>14</v>
      </c>
      <c r="B54" s="313" t="s">
        <v>14</v>
      </c>
      <c r="C54" s="314" t="s">
        <v>15</v>
      </c>
      <c r="D54" s="315" t="s">
        <v>17</v>
      </c>
      <c r="E54" s="317" t="s">
        <v>183</v>
      </c>
      <c r="F54" s="318"/>
      <c r="G54" s="225"/>
      <c r="H54" s="268"/>
      <c r="I54" s="268"/>
      <c r="J54" s="268"/>
      <c r="K54" s="268"/>
      <c r="L54" s="268"/>
      <c r="M54" s="268"/>
      <c r="N54" s="268"/>
      <c r="O54" s="268"/>
      <c r="P54" s="268"/>
      <c r="Q54" s="268"/>
      <c r="R54" s="268"/>
      <c r="S54" s="268"/>
      <c r="T54" s="268"/>
      <c r="U54" s="268"/>
      <c r="V54" s="268"/>
      <c r="W54" s="268"/>
      <c r="X54" s="268"/>
      <c r="Y54" s="268"/>
      <c r="Z54" s="220"/>
      <c r="AA54" s="226"/>
      <c r="AB54" s="227"/>
      <c r="AC54" s="227"/>
      <c r="AD54" s="210"/>
      <c r="AE54" s="291"/>
    </row>
    <row r="55" spans="1:33" s="187" customFormat="1" ht="22.5" customHeight="1">
      <c r="A55" s="312"/>
      <c r="B55" s="313"/>
      <c r="C55" s="314"/>
      <c r="D55" s="316"/>
      <c r="E55" s="171" t="s">
        <v>14</v>
      </c>
      <c r="F55" s="233" t="s">
        <v>198</v>
      </c>
      <c r="G55" s="211" t="s">
        <v>18</v>
      </c>
      <c r="H55" s="264">
        <f>I55+J55+K55+L55+M55+N55+O55+P55</f>
        <v>1.5</v>
      </c>
      <c r="I55" s="263" t="s">
        <v>275</v>
      </c>
      <c r="J55" s="263"/>
      <c r="K55" s="263"/>
      <c r="L55" s="263"/>
      <c r="M55" s="263"/>
      <c r="N55" s="263"/>
      <c r="O55" s="263"/>
      <c r="P55" s="263"/>
      <c r="Q55" s="264">
        <f>R55+S55+T55+U55+V55+W55+X55+Y55</f>
        <v>1.5</v>
      </c>
      <c r="R55" s="263" t="s">
        <v>275</v>
      </c>
      <c r="S55" s="263"/>
      <c r="T55" s="263"/>
      <c r="U55" s="263"/>
      <c r="V55" s="263"/>
      <c r="W55" s="263"/>
      <c r="X55" s="263"/>
      <c r="Y55" s="263"/>
      <c r="Z55" s="211" t="s">
        <v>185</v>
      </c>
      <c r="AA55" s="235" t="s">
        <v>227</v>
      </c>
      <c r="AB55" s="211" t="s">
        <v>196</v>
      </c>
      <c r="AC55" s="211" t="s">
        <v>38</v>
      </c>
      <c r="AD55" s="190" t="s">
        <v>37</v>
      </c>
      <c r="AE55" s="218" t="s">
        <v>237</v>
      </c>
    </row>
    <row r="56" spans="1:33" s="187" customFormat="1" ht="15" customHeight="1">
      <c r="A56" s="312"/>
      <c r="B56" s="313"/>
      <c r="C56" s="314"/>
      <c r="D56" s="319" t="s">
        <v>19</v>
      </c>
      <c r="E56" s="320"/>
      <c r="F56" s="320"/>
      <c r="G56" s="321"/>
      <c r="H56" s="267">
        <f>H55</f>
        <v>1.5</v>
      </c>
      <c r="I56" s="267" t="str">
        <f t="shared" ref="I56:P56" si="26">I55</f>
        <v>1,500</v>
      </c>
      <c r="J56" s="267">
        <f t="shared" si="26"/>
        <v>0</v>
      </c>
      <c r="K56" s="267">
        <f t="shared" si="26"/>
        <v>0</v>
      </c>
      <c r="L56" s="267">
        <f t="shared" si="26"/>
        <v>0</v>
      </c>
      <c r="M56" s="267">
        <f t="shared" si="26"/>
        <v>0</v>
      </c>
      <c r="N56" s="267">
        <f t="shared" si="26"/>
        <v>0</v>
      </c>
      <c r="O56" s="267">
        <f t="shared" si="26"/>
        <v>0</v>
      </c>
      <c r="P56" s="267">
        <f t="shared" si="26"/>
        <v>0</v>
      </c>
      <c r="Q56" s="267">
        <f>Q55</f>
        <v>1.5</v>
      </c>
      <c r="R56" s="267" t="str">
        <f t="shared" ref="R56:Y56" si="27">R55</f>
        <v>1,500</v>
      </c>
      <c r="S56" s="267">
        <f t="shared" si="27"/>
        <v>0</v>
      </c>
      <c r="T56" s="267">
        <f t="shared" si="27"/>
        <v>0</v>
      </c>
      <c r="U56" s="267">
        <f t="shared" si="27"/>
        <v>0</v>
      </c>
      <c r="V56" s="267">
        <f t="shared" si="27"/>
        <v>0</v>
      </c>
      <c r="W56" s="267">
        <f t="shared" si="27"/>
        <v>0</v>
      </c>
      <c r="X56" s="267">
        <f t="shared" si="27"/>
        <v>0</v>
      </c>
      <c r="Y56" s="267">
        <f t="shared" si="27"/>
        <v>0</v>
      </c>
      <c r="Z56" s="381"/>
      <c r="AA56" s="382"/>
      <c r="AB56" s="382"/>
      <c r="AC56" s="382"/>
      <c r="AD56" s="382"/>
      <c r="AE56" s="383"/>
    </row>
    <row r="57" spans="1:33" s="187" customFormat="1" ht="15" customHeight="1">
      <c r="A57" s="312" t="s">
        <v>14</v>
      </c>
      <c r="B57" s="313" t="s">
        <v>14</v>
      </c>
      <c r="C57" s="314" t="s">
        <v>15</v>
      </c>
      <c r="D57" s="315" t="s">
        <v>27</v>
      </c>
      <c r="E57" s="317" t="s">
        <v>184</v>
      </c>
      <c r="F57" s="318"/>
      <c r="G57" s="225"/>
      <c r="H57" s="268"/>
      <c r="I57" s="268"/>
      <c r="J57" s="268"/>
      <c r="K57" s="268"/>
      <c r="L57" s="268"/>
      <c r="M57" s="268"/>
      <c r="N57" s="268"/>
      <c r="O57" s="268"/>
      <c r="P57" s="268"/>
      <c r="Q57" s="268"/>
      <c r="R57" s="268"/>
      <c r="S57" s="268"/>
      <c r="T57" s="268"/>
      <c r="U57" s="268"/>
      <c r="V57" s="268"/>
      <c r="W57" s="268"/>
      <c r="X57" s="268"/>
      <c r="Y57" s="268"/>
      <c r="Z57" s="220"/>
      <c r="AA57" s="226"/>
      <c r="AB57" s="227"/>
      <c r="AC57" s="227"/>
      <c r="AD57" s="210"/>
      <c r="AE57" s="291"/>
    </row>
    <row r="58" spans="1:33" s="187" customFormat="1" ht="39" customHeight="1">
      <c r="A58" s="312"/>
      <c r="B58" s="313"/>
      <c r="C58" s="314"/>
      <c r="D58" s="316"/>
      <c r="E58" s="171"/>
      <c r="F58" s="228" t="s">
        <v>200</v>
      </c>
      <c r="G58" s="211" t="s">
        <v>158</v>
      </c>
      <c r="H58" s="264">
        <f>I58+J58+K58+L58+M58+N58+O58+P58</f>
        <v>1.675</v>
      </c>
      <c r="I58" s="263"/>
      <c r="J58" s="263"/>
      <c r="K58" s="263" t="s">
        <v>276</v>
      </c>
      <c r="L58" s="263"/>
      <c r="M58" s="263"/>
      <c r="N58" s="263"/>
      <c r="O58" s="263"/>
      <c r="P58" s="263"/>
      <c r="Q58" s="264">
        <f>R58+S58+T58+U58+V58+W58+X58+Y58</f>
        <v>5.3849999999999998</v>
      </c>
      <c r="R58" s="263"/>
      <c r="S58" s="263"/>
      <c r="T58" s="263" t="s">
        <v>277</v>
      </c>
      <c r="U58" s="263"/>
      <c r="V58" s="263"/>
      <c r="W58" s="263"/>
      <c r="X58" s="263"/>
      <c r="Y58" s="263"/>
      <c r="Z58" s="211" t="s">
        <v>185</v>
      </c>
      <c r="AA58" s="229" t="s">
        <v>228</v>
      </c>
      <c r="AB58" s="211" t="s">
        <v>196</v>
      </c>
      <c r="AC58" s="211" t="s">
        <v>283</v>
      </c>
      <c r="AD58" s="190" t="s">
        <v>289</v>
      </c>
      <c r="AE58" s="218" t="s">
        <v>306</v>
      </c>
      <c r="AG58" s="187" t="s">
        <v>290</v>
      </c>
    </row>
    <row r="59" spans="1:33" s="187" customFormat="1" ht="15" customHeight="1">
      <c r="A59" s="312"/>
      <c r="B59" s="313"/>
      <c r="C59" s="314"/>
      <c r="D59" s="319" t="s">
        <v>19</v>
      </c>
      <c r="E59" s="320"/>
      <c r="F59" s="320"/>
      <c r="G59" s="321"/>
      <c r="H59" s="267">
        <f>H58</f>
        <v>1.675</v>
      </c>
      <c r="I59" s="267">
        <f t="shared" ref="I59:P59" si="28">I58</f>
        <v>0</v>
      </c>
      <c r="J59" s="267">
        <f t="shared" si="28"/>
        <v>0</v>
      </c>
      <c r="K59" s="267" t="str">
        <f t="shared" si="28"/>
        <v>1,675</v>
      </c>
      <c r="L59" s="267">
        <f t="shared" si="28"/>
        <v>0</v>
      </c>
      <c r="M59" s="267">
        <f t="shared" si="28"/>
        <v>0</v>
      </c>
      <c r="N59" s="267">
        <f t="shared" si="28"/>
        <v>0</v>
      </c>
      <c r="O59" s="267">
        <f t="shared" si="28"/>
        <v>0</v>
      </c>
      <c r="P59" s="267">
        <f t="shared" si="28"/>
        <v>0</v>
      </c>
      <c r="Q59" s="267">
        <f>Q58</f>
        <v>5.3849999999999998</v>
      </c>
      <c r="R59" s="267">
        <f t="shared" ref="R59:Y59" si="29">R58</f>
        <v>0</v>
      </c>
      <c r="S59" s="267">
        <f t="shared" si="29"/>
        <v>0</v>
      </c>
      <c r="T59" s="267" t="str">
        <f t="shared" si="29"/>
        <v>5,385</v>
      </c>
      <c r="U59" s="267">
        <f t="shared" si="29"/>
        <v>0</v>
      </c>
      <c r="V59" s="267">
        <f t="shared" si="29"/>
        <v>0</v>
      </c>
      <c r="W59" s="267">
        <f t="shared" si="29"/>
        <v>0</v>
      </c>
      <c r="X59" s="267">
        <f t="shared" si="29"/>
        <v>0</v>
      </c>
      <c r="Y59" s="267">
        <f t="shared" si="29"/>
        <v>0</v>
      </c>
      <c r="Z59" s="381"/>
      <c r="AA59" s="382"/>
      <c r="AB59" s="382"/>
      <c r="AC59" s="382"/>
      <c r="AD59" s="382"/>
      <c r="AE59" s="383"/>
    </row>
    <row r="60" spans="1:33" s="187" customFormat="1" ht="15" customHeight="1">
      <c r="A60" s="195" t="s">
        <v>14</v>
      </c>
      <c r="B60" s="212" t="s">
        <v>14</v>
      </c>
      <c r="C60" s="213" t="s">
        <v>15</v>
      </c>
      <c r="D60" s="326" t="s">
        <v>20</v>
      </c>
      <c r="E60" s="326"/>
      <c r="F60" s="326"/>
      <c r="G60" s="326"/>
      <c r="H60" s="273">
        <f>H46+H50+H53+H56+H59</f>
        <v>27.245999999999999</v>
      </c>
      <c r="I60" s="273">
        <f t="shared" ref="I60:Y60" si="30">I46+I50+I53+I56+I59</f>
        <v>15.077</v>
      </c>
      <c r="J60" s="273">
        <f t="shared" si="30"/>
        <v>0</v>
      </c>
      <c r="K60" s="273">
        <f t="shared" si="30"/>
        <v>12.169</v>
      </c>
      <c r="L60" s="273">
        <f t="shared" si="30"/>
        <v>0</v>
      </c>
      <c r="M60" s="273">
        <f t="shared" si="30"/>
        <v>0</v>
      </c>
      <c r="N60" s="273">
        <f t="shared" si="30"/>
        <v>0</v>
      </c>
      <c r="O60" s="273">
        <f t="shared" si="30"/>
        <v>0</v>
      </c>
      <c r="P60" s="273">
        <f t="shared" si="30"/>
        <v>0</v>
      </c>
      <c r="Q60" s="273">
        <f t="shared" si="30"/>
        <v>30.067</v>
      </c>
      <c r="R60" s="273">
        <f t="shared" si="30"/>
        <v>15.868</v>
      </c>
      <c r="S60" s="273">
        <f t="shared" si="30"/>
        <v>0</v>
      </c>
      <c r="T60" s="273">
        <f t="shared" si="30"/>
        <v>14.199</v>
      </c>
      <c r="U60" s="273">
        <f t="shared" si="30"/>
        <v>0</v>
      </c>
      <c r="V60" s="273">
        <f t="shared" si="30"/>
        <v>0</v>
      </c>
      <c r="W60" s="273">
        <f t="shared" si="30"/>
        <v>0</v>
      </c>
      <c r="X60" s="273">
        <f t="shared" si="30"/>
        <v>0</v>
      </c>
      <c r="Y60" s="273">
        <f t="shared" si="30"/>
        <v>0</v>
      </c>
      <c r="Z60" s="384"/>
      <c r="AA60" s="385"/>
      <c r="AB60" s="385"/>
      <c r="AC60" s="385"/>
      <c r="AD60" s="385"/>
      <c r="AE60" s="386"/>
    </row>
    <row r="61" spans="1:33" s="192" customFormat="1" ht="15" customHeight="1">
      <c r="A61" s="195" t="s">
        <v>14</v>
      </c>
      <c r="B61" s="212" t="s">
        <v>14</v>
      </c>
      <c r="C61" s="349" t="s">
        <v>22</v>
      </c>
      <c r="D61" s="350"/>
      <c r="E61" s="350"/>
      <c r="F61" s="350"/>
      <c r="G61" s="350"/>
      <c r="H61" s="276">
        <f>H25+H42+H60</f>
        <v>130.70400000000001</v>
      </c>
      <c r="I61" s="276">
        <f t="shared" ref="I61:Q61" si="31">I25+I42+I60</f>
        <v>118.35</v>
      </c>
      <c r="J61" s="276">
        <f t="shared" si="31"/>
        <v>0</v>
      </c>
      <c r="K61" s="276">
        <f t="shared" si="31"/>
        <v>12.354000000000001</v>
      </c>
      <c r="L61" s="276">
        <f t="shared" si="31"/>
        <v>0</v>
      </c>
      <c r="M61" s="276">
        <f t="shared" si="31"/>
        <v>0</v>
      </c>
      <c r="N61" s="276">
        <f t="shared" si="31"/>
        <v>0</v>
      </c>
      <c r="O61" s="276">
        <f t="shared" si="31"/>
        <v>0</v>
      </c>
      <c r="P61" s="276">
        <f t="shared" si="31"/>
        <v>0</v>
      </c>
      <c r="Q61" s="276">
        <f t="shared" si="31"/>
        <v>138.92400000000001</v>
      </c>
      <c r="R61" s="276" t="s">
        <v>285</v>
      </c>
      <c r="S61" s="276">
        <f t="shared" ref="S61:Y61" si="32">S25+S42+S60</f>
        <v>0</v>
      </c>
      <c r="T61" s="276">
        <f t="shared" si="32"/>
        <v>14.384</v>
      </c>
      <c r="U61" s="276">
        <f t="shared" si="32"/>
        <v>0</v>
      </c>
      <c r="V61" s="276">
        <f t="shared" si="32"/>
        <v>0</v>
      </c>
      <c r="W61" s="276">
        <f t="shared" si="32"/>
        <v>0</v>
      </c>
      <c r="X61" s="276">
        <f t="shared" si="32"/>
        <v>0</v>
      </c>
      <c r="Y61" s="276">
        <f t="shared" si="32"/>
        <v>0</v>
      </c>
      <c r="Z61" s="390"/>
      <c r="AA61" s="391"/>
      <c r="AB61" s="391"/>
      <c r="AC61" s="391"/>
      <c r="AD61" s="391"/>
      <c r="AE61" s="392"/>
    </row>
    <row r="62" spans="1:33" s="192" customFormat="1" ht="15" customHeight="1">
      <c r="A62" s="239" t="s">
        <v>14</v>
      </c>
      <c r="B62" s="238" t="s">
        <v>15</v>
      </c>
      <c r="C62" s="413" t="s">
        <v>307</v>
      </c>
      <c r="D62" s="414"/>
      <c r="E62" s="414"/>
      <c r="F62" s="414"/>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5"/>
      <c r="AE62" s="286"/>
    </row>
    <row r="63" spans="1:33" s="241" customFormat="1" ht="15" customHeight="1">
      <c r="A63" s="196" t="s">
        <v>14</v>
      </c>
      <c r="B63" s="287" t="s">
        <v>15</v>
      </c>
      <c r="C63" s="284" t="s">
        <v>14</v>
      </c>
      <c r="D63" s="283" t="s">
        <v>291</v>
      </c>
      <c r="E63" s="283"/>
      <c r="F63" s="283"/>
      <c r="G63" s="283"/>
      <c r="H63" s="304"/>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9"/>
    </row>
    <row r="64" spans="1:33" s="241" customFormat="1" ht="27" customHeight="1">
      <c r="A64" s="196" t="s">
        <v>14</v>
      </c>
      <c r="B64" s="289" t="s">
        <v>15</v>
      </c>
      <c r="C64" s="284" t="s">
        <v>14</v>
      </c>
      <c r="D64" s="300" t="s">
        <v>14</v>
      </c>
      <c r="E64" s="225" t="s">
        <v>290</v>
      </c>
      <c r="F64" s="301" t="s">
        <v>305</v>
      </c>
      <c r="G64" s="225"/>
      <c r="H64" s="268"/>
      <c r="I64" s="268"/>
      <c r="J64" s="268"/>
      <c r="K64" s="268"/>
      <c r="L64" s="268"/>
      <c r="M64" s="268"/>
      <c r="N64" s="268"/>
      <c r="O64" s="268"/>
      <c r="P64" s="268"/>
      <c r="Q64" s="268"/>
      <c r="R64" s="268"/>
      <c r="S64" s="268"/>
      <c r="T64" s="268"/>
      <c r="U64" s="268"/>
      <c r="V64" s="268"/>
      <c r="W64" s="268"/>
      <c r="X64" s="268"/>
      <c r="Y64" s="268"/>
      <c r="Z64" s="268"/>
      <c r="AA64" s="268"/>
      <c r="AB64" s="268"/>
      <c r="AC64" s="268"/>
      <c r="AD64" s="268"/>
      <c r="AE64" s="305"/>
    </row>
    <row r="65" spans="1:31" s="242" customFormat="1" ht="40.5" customHeight="1">
      <c r="A65" s="378"/>
      <c r="B65" s="400"/>
      <c r="C65" s="398"/>
      <c r="D65" s="302"/>
      <c r="E65" s="170" t="s">
        <v>14</v>
      </c>
      <c r="F65" s="243" t="s">
        <v>292</v>
      </c>
      <c r="G65" s="244"/>
      <c r="H65" s="277"/>
      <c r="I65" s="277"/>
      <c r="J65" s="277"/>
      <c r="K65" s="277"/>
      <c r="L65" s="277"/>
      <c r="M65" s="277"/>
      <c r="N65" s="277"/>
      <c r="O65" s="277"/>
      <c r="P65" s="277"/>
      <c r="Q65" s="277"/>
      <c r="R65" s="277"/>
      <c r="S65" s="277"/>
      <c r="T65" s="277"/>
      <c r="U65" s="277"/>
      <c r="V65" s="277"/>
      <c r="W65" s="278"/>
      <c r="X65" s="278"/>
      <c r="Y65" s="279"/>
      <c r="Z65" s="245" t="s">
        <v>185</v>
      </c>
      <c r="AA65" s="250" t="s">
        <v>296</v>
      </c>
      <c r="AB65" s="245" t="s">
        <v>196</v>
      </c>
      <c r="AC65" s="249" t="s">
        <v>299</v>
      </c>
      <c r="AD65" s="248" t="s">
        <v>300</v>
      </c>
      <c r="AE65" s="294" t="s">
        <v>302</v>
      </c>
    </row>
    <row r="66" spans="1:31" s="242" customFormat="1" ht="15" customHeight="1">
      <c r="A66" s="378"/>
      <c r="B66" s="400"/>
      <c r="C66" s="398"/>
      <c r="D66" s="302"/>
      <c r="E66" s="171" t="s">
        <v>15</v>
      </c>
      <c r="F66" s="251" t="s">
        <v>293</v>
      </c>
      <c r="G66" s="244"/>
      <c r="H66" s="277"/>
      <c r="I66" s="277"/>
      <c r="J66" s="277"/>
      <c r="K66" s="277"/>
      <c r="L66" s="277"/>
      <c r="M66" s="277"/>
      <c r="N66" s="277"/>
      <c r="O66" s="277"/>
      <c r="P66" s="277"/>
      <c r="Q66" s="277"/>
      <c r="R66" s="277"/>
      <c r="S66" s="277"/>
      <c r="T66" s="277"/>
      <c r="U66" s="277"/>
      <c r="V66" s="277"/>
      <c r="W66" s="278"/>
      <c r="X66" s="278"/>
      <c r="Y66" s="279"/>
      <c r="Z66" s="245" t="s">
        <v>185</v>
      </c>
      <c r="AA66" s="253" t="s">
        <v>297</v>
      </c>
      <c r="AB66" s="252" t="s">
        <v>196</v>
      </c>
      <c r="AC66" s="252">
        <v>50</v>
      </c>
      <c r="AD66" s="248" t="s">
        <v>119</v>
      </c>
      <c r="AE66" s="294" t="s">
        <v>302</v>
      </c>
    </row>
    <row r="67" spans="1:31" s="242" customFormat="1" ht="26.25" customHeight="1">
      <c r="A67" s="378"/>
      <c r="B67" s="400"/>
      <c r="C67" s="398"/>
      <c r="D67" s="302"/>
      <c r="E67" s="171" t="s">
        <v>16</v>
      </c>
      <c r="F67" s="243" t="s">
        <v>294</v>
      </c>
      <c r="G67" s="246"/>
      <c r="H67" s="277"/>
      <c r="I67" s="277"/>
      <c r="J67" s="277"/>
      <c r="K67" s="277"/>
      <c r="L67" s="277"/>
      <c r="M67" s="277"/>
      <c r="N67" s="277"/>
      <c r="O67" s="277"/>
      <c r="P67" s="277"/>
      <c r="Q67" s="277"/>
      <c r="R67" s="277"/>
      <c r="S67" s="277"/>
      <c r="T67" s="277"/>
      <c r="U67" s="277"/>
      <c r="V67" s="277"/>
      <c r="W67" s="278"/>
      <c r="X67" s="278"/>
      <c r="Y67" s="279"/>
      <c r="Z67" s="245" t="s">
        <v>185</v>
      </c>
      <c r="AA67" s="253" t="s">
        <v>298</v>
      </c>
      <c r="AB67" s="252" t="s">
        <v>196</v>
      </c>
      <c r="AC67" s="252">
        <v>130</v>
      </c>
      <c r="AD67" s="248" t="s">
        <v>301</v>
      </c>
      <c r="AE67" s="294" t="s">
        <v>302</v>
      </c>
    </row>
    <row r="68" spans="1:31" s="242" customFormat="1" ht="50.25" customHeight="1">
      <c r="A68" s="378"/>
      <c r="B68" s="400"/>
      <c r="C68" s="398"/>
      <c r="D68" s="303"/>
      <c r="E68" s="171" t="s">
        <v>17</v>
      </c>
      <c r="F68" s="247" t="s">
        <v>295</v>
      </c>
      <c r="G68" s="246"/>
      <c r="H68" s="277"/>
      <c r="I68" s="277"/>
      <c r="J68" s="277"/>
      <c r="K68" s="277"/>
      <c r="L68" s="277"/>
      <c r="M68" s="277"/>
      <c r="N68" s="277"/>
      <c r="O68" s="277"/>
      <c r="P68" s="277"/>
      <c r="Q68" s="277"/>
      <c r="R68" s="277"/>
      <c r="S68" s="277"/>
      <c r="T68" s="277"/>
      <c r="U68" s="277"/>
      <c r="V68" s="277"/>
      <c r="W68" s="278"/>
      <c r="X68" s="278"/>
      <c r="Y68" s="279"/>
      <c r="Z68" s="245" t="s">
        <v>185</v>
      </c>
      <c r="AA68" s="253" t="s">
        <v>297</v>
      </c>
      <c r="AB68" s="252" t="s">
        <v>196</v>
      </c>
      <c r="AC68" s="252">
        <v>25</v>
      </c>
      <c r="AD68" s="248" t="s">
        <v>76</v>
      </c>
      <c r="AE68" s="294" t="s">
        <v>302</v>
      </c>
    </row>
    <row r="69" spans="1:31" s="241" customFormat="1" ht="15" customHeight="1">
      <c r="A69" s="378"/>
      <c r="B69" s="400"/>
      <c r="C69" s="399"/>
      <c r="D69" s="320" t="s">
        <v>19</v>
      </c>
      <c r="E69" s="320"/>
      <c r="F69" s="320"/>
      <c r="G69" s="321"/>
      <c r="H69" s="267">
        <f>H68</f>
        <v>0</v>
      </c>
      <c r="I69" s="267">
        <f t="shared" ref="I69:P69" si="33">I68</f>
        <v>0</v>
      </c>
      <c r="J69" s="267">
        <f t="shared" si="33"/>
        <v>0</v>
      </c>
      <c r="K69" s="267">
        <f t="shared" si="33"/>
        <v>0</v>
      </c>
      <c r="L69" s="267">
        <f t="shared" si="33"/>
        <v>0</v>
      </c>
      <c r="M69" s="267">
        <f t="shared" si="33"/>
        <v>0</v>
      </c>
      <c r="N69" s="267">
        <f t="shared" si="33"/>
        <v>0</v>
      </c>
      <c r="O69" s="267">
        <f t="shared" si="33"/>
        <v>0</v>
      </c>
      <c r="P69" s="267">
        <f t="shared" si="33"/>
        <v>0</v>
      </c>
      <c r="Q69" s="267">
        <f>Q68</f>
        <v>0</v>
      </c>
      <c r="R69" s="267">
        <f t="shared" ref="R69:Y69" si="34">R68</f>
        <v>0</v>
      </c>
      <c r="S69" s="267">
        <f t="shared" si="34"/>
        <v>0</v>
      </c>
      <c r="T69" s="267">
        <f t="shared" si="34"/>
        <v>0</v>
      </c>
      <c r="U69" s="267">
        <f t="shared" si="34"/>
        <v>0</v>
      </c>
      <c r="V69" s="267">
        <f t="shared" si="34"/>
        <v>0</v>
      </c>
      <c r="W69" s="267">
        <f t="shared" si="34"/>
        <v>0</v>
      </c>
      <c r="X69" s="267">
        <f t="shared" si="34"/>
        <v>0</v>
      </c>
      <c r="Y69" s="267">
        <f t="shared" si="34"/>
        <v>0</v>
      </c>
      <c r="Z69" s="381"/>
      <c r="AA69" s="382"/>
      <c r="AB69" s="382"/>
      <c r="AC69" s="382"/>
      <c r="AD69" s="382"/>
      <c r="AE69" s="383"/>
    </row>
    <row r="70" spans="1:31" s="241" customFormat="1" ht="15" customHeight="1">
      <c r="A70" s="379"/>
      <c r="B70" s="401"/>
      <c r="C70" s="240" t="s">
        <v>14</v>
      </c>
      <c r="D70" s="402" t="s">
        <v>20</v>
      </c>
      <c r="E70" s="326"/>
      <c r="F70" s="326"/>
      <c r="G70" s="326"/>
      <c r="H70" s="273">
        <v>0</v>
      </c>
      <c r="I70" s="273">
        <v>0</v>
      </c>
      <c r="J70" s="273">
        <v>0</v>
      </c>
      <c r="K70" s="273">
        <v>0</v>
      </c>
      <c r="L70" s="273">
        <v>0</v>
      </c>
      <c r="M70" s="273">
        <v>0</v>
      </c>
      <c r="N70" s="273">
        <v>0</v>
      </c>
      <c r="O70" s="273">
        <v>0</v>
      </c>
      <c r="P70" s="273">
        <v>0</v>
      </c>
      <c r="Q70" s="273">
        <v>0</v>
      </c>
      <c r="R70" s="273">
        <v>0</v>
      </c>
      <c r="S70" s="273">
        <v>0</v>
      </c>
      <c r="T70" s="273">
        <v>0</v>
      </c>
      <c r="U70" s="273">
        <v>0</v>
      </c>
      <c r="V70" s="273">
        <v>0</v>
      </c>
      <c r="W70" s="273">
        <v>0</v>
      </c>
      <c r="X70" s="273">
        <v>0</v>
      </c>
      <c r="Y70" s="273">
        <v>0</v>
      </c>
      <c r="Z70" s="384"/>
      <c r="AA70" s="385"/>
      <c r="AB70" s="385"/>
      <c r="AC70" s="385"/>
      <c r="AD70" s="385"/>
      <c r="AE70" s="386"/>
    </row>
    <row r="71" spans="1:31" s="242" customFormat="1" ht="15" customHeight="1">
      <c r="A71" s="290" t="s">
        <v>14</v>
      </c>
      <c r="B71" s="288" t="s">
        <v>15</v>
      </c>
      <c r="C71" s="396" t="s">
        <v>22</v>
      </c>
      <c r="D71" s="397"/>
      <c r="E71" s="397"/>
      <c r="F71" s="397"/>
      <c r="G71" s="397"/>
      <c r="H71" s="276">
        <f>H70</f>
        <v>0</v>
      </c>
      <c r="I71" s="276">
        <f t="shared" ref="I71:Y71" si="35">I70</f>
        <v>0</v>
      </c>
      <c r="J71" s="276">
        <f t="shared" si="35"/>
        <v>0</v>
      </c>
      <c r="K71" s="276">
        <f t="shared" si="35"/>
        <v>0</v>
      </c>
      <c r="L71" s="276">
        <f t="shared" si="35"/>
        <v>0</v>
      </c>
      <c r="M71" s="276">
        <f t="shared" si="35"/>
        <v>0</v>
      </c>
      <c r="N71" s="276">
        <f t="shared" si="35"/>
        <v>0</v>
      </c>
      <c r="O71" s="276">
        <f t="shared" si="35"/>
        <v>0</v>
      </c>
      <c r="P71" s="276">
        <f t="shared" si="35"/>
        <v>0</v>
      </c>
      <c r="Q71" s="276">
        <f t="shared" si="35"/>
        <v>0</v>
      </c>
      <c r="R71" s="276">
        <f t="shared" si="35"/>
        <v>0</v>
      </c>
      <c r="S71" s="276">
        <f t="shared" si="35"/>
        <v>0</v>
      </c>
      <c r="T71" s="276">
        <f t="shared" si="35"/>
        <v>0</v>
      </c>
      <c r="U71" s="276">
        <f t="shared" si="35"/>
        <v>0</v>
      </c>
      <c r="V71" s="276">
        <f t="shared" si="35"/>
        <v>0</v>
      </c>
      <c r="W71" s="276">
        <f t="shared" si="35"/>
        <v>0</v>
      </c>
      <c r="X71" s="276">
        <f t="shared" si="35"/>
        <v>0</v>
      </c>
      <c r="Y71" s="276">
        <f t="shared" si="35"/>
        <v>0</v>
      </c>
      <c r="Z71" s="390"/>
      <c r="AA71" s="391"/>
      <c r="AB71" s="391"/>
      <c r="AC71" s="391"/>
      <c r="AD71" s="391"/>
      <c r="AE71" s="392"/>
    </row>
    <row r="72" spans="1:31" s="242" customFormat="1" ht="14.25" customHeight="1">
      <c r="A72" s="239" t="s">
        <v>14</v>
      </c>
      <c r="B72" s="344" t="s">
        <v>21</v>
      </c>
      <c r="C72" s="345"/>
      <c r="D72" s="345"/>
      <c r="E72" s="345"/>
      <c r="F72" s="345"/>
      <c r="G72" s="346"/>
      <c r="H72" s="280">
        <f t="shared" ref="H72:Q72" si="36">H61</f>
        <v>130.70400000000001</v>
      </c>
      <c r="I72" s="280">
        <f t="shared" si="36"/>
        <v>118.35</v>
      </c>
      <c r="J72" s="280">
        <f t="shared" si="36"/>
        <v>0</v>
      </c>
      <c r="K72" s="280">
        <f t="shared" si="36"/>
        <v>12.354000000000001</v>
      </c>
      <c r="L72" s="280">
        <f t="shared" si="36"/>
        <v>0</v>
      </c>
      <c r="M72" s="280">
        <f t="shared" si="36"/>
        <v>0</v>
      </c>
      <c r="N72" s="280">
        <f t="shared" si="36"/>
        <v>0</v>
      </c>
      <c r="O72" s="280">
        <f t="shared" si="36"/>
        <v>0</v>
      </c>
      <c r="P72" s="280">
        <f t="shared" si="36"/>
        <v>0</v>
      </c>
      <c r="Q72" s="280">
        <f t="shared" si="36"/>
        <v>138.92400000000001</v>
      </c>
      <c r="R72" s="280" t="s">
        <v>286</v>
      </c>
      <c r="S72" s="280">
        <f t="shared" ref="S72:Y72" si="37">S61</f>
        <v>0</v>
      </c>
      <c r="T72" s="280">
        <f t="shared" si="37"/>
        <v>14.384</v>
      </c>
      <c r="U72" s="280">
        <f t="shared" si="37"/>
        <v>0</v>
      </c>
      <c r="V72" s="280">
        <f t="shared" si="37"/>
        <v>0</v>
      </c>
      <c r="W72" s="280">
        <f t="shared" si="37"/>
        <v>0</v>
      </c>
      <c r="X72" s="280">
        <f t="shared" si="37"/>
        <v>0</v>
      </c>
      <c r="Y72" s="280">
        <f t="shared" si="37"/>
        <v>0</v>
      </c>
      <c r="Z72" s="393"/>
      <c r="AA72" s="394"/>
      <c r="AB72" s="394"/>
      <c r="AC72" s="394"/>
      <c r="AD72" s="394"/>
      <c r="AE72" s="395"/>
    </row>
    <row r="73" spans="1:31" s="242" customFormat="1" ht="9.75" customHeight="1">
      <c r="B73" s="347"/>
      <c r="C73" s="347"/>
      <c r="D73" s="347"/>
      <c r="E73" s="347"/>
      <c r="F73" s="347"/>
      <c r="G73" s="347"/>
      <c r="H73" s="347"/>
      <c r="I73" s="347"/>
      <c r="J73" s="347"/>
      <c r="K73" s="347"/>
      <c r="L73" s="347"/>
      <c r="M73" s="347"/>
      <c r="N73" s="347"/>
      <c r="O73" s="347"/>
      <c r="P73" s="347"/>
      <c r="Q73" s="347"/>
      <c r="R73" s="347"/>
      <c r="S73" s="347"/>
      <c r="T73" s="347"/>
      <c r="U73" s="347"/>
      <c r="V73" s="347"/>
      <c r="W73" s="347"/>
      <c r="X73" s="347"/>
      <c r="Y73" s="347"/>
      <c r="Z73" s="347"/>
      <c r="AA73" s="236"/>
      <c r="AB73" s="237"/>
      <c r="AC73" s="237"/>
      <c r="AD73" s="237"/>
      <c r="AE73" s="295"/>
    </row>
    <row r="74" spans="1:31" s="192" customFormat="1" ht="18" customHeight="1">
      <c r="B74" s="204"/>
      <c r="C74" s="204"/>
      <c r="D74" s="204"/>
      <c r="E74" s="204"/>
      <c r="F74" s="204"/>
      <c r="G74" s="204"/>
      <c r="H74" s="281"/>
      <c r="I74" s="281"/>
      <c r="J74" s="281"/>
      <c r="K74" s="281"/>
      <c r="L74" s="281"/>
      <c r="M74" s="281"/>
      <c r="N74" s="281"/>
      <c r="O74" s="281"/>
      <c r="P74" s="281"/>
      <c r="Q74" s="282"/>
      <c r="R74" s="282"/>
      <c r="S74" s="282"/>
      <c r="T74" s="282"/>
      <c r="U74" s="282"/>
      <c r="V74" s="282"/>
      <c r="W74" s="282"/>
      <c r="X74" s="282"/>
      <c r="Y74" s="282"/>
      <c r="Z74" s="204"/>
      <c r="AB74" s="203"/>
      <c r="AC74" s="203"/>
      <c r="AD74" s="203"/>
      <c r="AE74" s="296"/>
    </row>
    <row r="75" spans="1:31">
      <c r="Z75" s="188"/>
    </row>
    <row r="76" spans="1:31" ht="155.25" customHeight="1">
      <c r="B76" s="348" t="s">
        <v>233</v>
      </c>
      <c r="C76" s="348"/>
      <c r="D76" s="348"/>
      <c r="E76" s="348"/>
      <c r="F76" s="348"/>
      <c r="G76" s="348"/>
      <c r="H76" s="348"/>
      <c r="I76" s="348"/>
      <c r="J76" s="348"/>
      <c r="K76" s="348"/>
      <c r="L76" s="348"/>
      <c r="M76" s="348"/>
      <c r="N76" s="348"/>
      <c r="O76" s="348"/>
      <c r="P76" s="348"/>
      <c r="Q76" s="348"/>
      <c r="R76" s="348"/>
      <c r="S76" s="348"/>
      <c r="T76" s="348"/>
      <c r="U76" s="348"/>
      <c r="V76" s="348"/>
      <c r="W76" s="348"/>
      <c r="X76" s="348"/>
      <c r="Y76" s="348"/>
      <c r="Z76" s="348"/>
      <c r="AA76" s="348"/>
      <c r="AB76" s="348"/>
      <c r="AC76" s="348"/>
      <c r="AD76" s="207"/>
      <c r="AE76" s="297"/>
    </row>
    <row r="77" spans="1:31" ht="54" customHeight="1">
      <c r="B77" s="343" t="s">
        <v>234</v>
      </c>
      <c r="C77" s="343"/>
      <c r="D77" s="343"/>
      <c r="E77" s="343"/>
      <c r="F77" s="343"/>
      <c r="G77" s="343"/>
      <c r="H77" s="343"/>
      <c r="I77" s="343"/>
      <c r="J77" s="343"/>
      <c r="K77" s="343"/>
      <c r="L77" s="343"/>
      <c r="M77" s="343"/>
      <c r="N77" s="343"/>
      <c r="O77" s="343"/>
      <c r="P77" s="343"/>
      <c r="Q77" s="343"/>
      <c r="R77" s="343"/>
      <c r="S77" s="343"/>
      <c r="T77" s="343"/>
      <c r="U77" s="343"/>
      <c r="V77" s="343"/>
      <c r="W77" s="343"/>
      <c r="X77" s="343"/>
      <c r="Y77" s="343"/>
      <c r="Z77" s="343"/>
      <c r="AA77" s="343"/>
      <c r="AB77" s="343"/>
      <c r="AC77" s="343"/>
      <c r="AD77" s="206"/>
      <c r="AE77" s="297"/>
    </row>
  </sheetData>
  <mergeCells count="134">
    <mergeCell ref="Z71:AE71"/>
    <mergeCell ref="Z72:AE72"/>
    <mergeCell ref="C71:G71"/>
    <mergeCell ref="C65:C69"/>
    <mergeCell ref="B65:B70"/>
    <mergeCell ref="D59:G59"/>
    <mergeCell ref="D69:G69"/>
    <mergeCell ref="D70:G70"/>
    <mergeCell ref="B7:AE7"/>
    <mergeCell ref="C8:AE8"/>
    <mergeCell ref="D9:AE9"/>
    <mergeCell ref="Z24:AE24"/>
    <mergeCell ref="Z25:AE25"/>
    <mergeCell ref="D26:AE26"/>
    <mergeCell ref="Z30:AE30"/>
    <mergeCell ref="Z33:AE33"/>
    <mergeCell ref="Z36:AE36"/>
    <mergeCell ref="C62:F62"/>
    <mergeCell ref="Z59:AE59"/>
    <mergeCell ref="Z60:AE60"/>
    <mergeCell ref="Z61:AE61"/>
    <mergeCell ref="Z69:AE69"/>
    <mergeCell ref="Z70:AE70"/>
    <mergeCell ref="D60:G60"/>
    <mergeCell ref="A37:A41"/>
    <mergeCell ref="A47:A50"/>
    <mergeCell ref="A44:A46"/>
    <mergeCell ref="A57:A59"/>
    <mergeCell ref="D57:D58"/>
    <mergeCell ref="E57:F57"/>
    <mergeCell ref="Z41:AE41"/>
    <mergeCell ref="Z42:AE42"/>
    <mergeCell ref="D43:AE43"/>
    <mergeCell ref="Z46:AE46"/>
    <mergeCell ref="Z50:AE50"/>
    <mergeCell ref="Z53:AE53"/>
    <mergeCell ref="Z56:AE56"/>
    <mergeCell ref="A54:A56"/>
    <mergeCell ref="B54:B56"/>
    <mergeCell ref="C54:C56"/>
    <mergeCell ref="D54:D55"/>
    <mergeCell ref="E54:F54"/>
    <mergeCell ref="D56:G56"/>
    <mergeCell ref="A51:A53"/>
    <mergeCell ref="B51:B53"/>
    <mergeCell ref="C51:C53"/>
    <mergeCell ref="D51:D52"/>
    <mergeCell ref="A27:A30"/>
    <mergeCell ref="B20:B24"/>
    <mergeCell ref="C20:C24"/>
    <mergeCell ref="D20:D23"/>
    <mergeCell ref="E20:F20"/>
    <mergeCell ref="D24:G24"/>
    <mergeCell ref="A4:A6"/>
    <mergeCell ref="A65:A70"/>
    <mergeCell ref="A31:A33"/>
    <mergeCell ref="A10:A13"/>
    <mergeCell ref="D10:D12"/>
    <mergeCell ref="D14:D15"/>
    <mergeCell ref="D27:D29"/>
    <mergeCell ref="D31:D32"/>
    <mergeCell ref="B14:B16"/>
    <mergeCell ref="C14:C16"/>
    <mergeCell ref="B27:B30"/>
    <mergeCell ref="A14:A16"/>
    <mergeCell ref="C10:C13"/>
    <mergeCell ref="B31:B33"/>
    <mergeCell ref="C31:C33"/>
    <mergeCell ref="A17:A19"/>
    <mergeCell ref="A20:A24"/>
    <mergeCell ref="D46:G46"/>
    <mergeCell ref="D17:D18"/>
    <mergeCell ref="E17:F17"/>
    <mergeCell ref="D19:G19"/>
    <mergeCell ref="Z19:AC19"/>
    <mergeCell ref="D16:G16"/>
    <mergeCell ref="B4:B6"/>
    <mergeCell ref="C4:C6"/>
    <mergeCell ref="Z4:Z6"/>
    <mergeCell ref="F4:F6"/>
    <mergeCell ref="G4:G6"/>
    <mergeCell ref="D4:D6"/>
    <mergeCell ref="E4:E6"/>
    <mergeCell ref="AA4:AE5"/>
    <mergeCell ref="Q4:Q6"/>
    <mergeCell ref="R4:Y5"/>
    <mergeCell ref="B77:AC77"/>
    <mergeCell ref="D33:G33"/>
    <mergeCell ref="D30:G30"/>
    <mergeCell ref="B72:G72"/>
    <mergeCell ref="B73:Z73"/>
    <mergeCell ref="B76:AC76"/>
    <mergeCell ref="D42:G42"/>
    <mergeCell ref="C61:G61"/>
    <mergeCell ref="C27:C30"/>
    <mergeCell ref="E27:F27"/>
    <mergeCell ref="E31:F31"/>
    <mergeCell ref="B44:B46"/>
    <mergeCell ref="C44:C46"/>
    <mergeCell ref="D44:D45"/>
    <mergeCell ref="E44:F44"/>
    <mergeCell ref="E51:F51"/>
    <mergeCell ref="D53:G53"/>
    <mergeCell ref="B47:B50"/>
    <mergeCell ref="C47:C50"/>
    <mergeCell ref="D47:D49"/>
    <mergeCell ref="E47:F47"/>
    <mergeCell ref="D50:G50"/>
    <mergeCell ref="B57:B59"/>
    <mergeCell ref="C57:C59"/>
    <mergeCell ref="AA1:AC1"/>
    <mergeCell ref="A34:A36"/>
    <mergeCell ref="B34:B36"/>
    <mergeCell ref="C34:C36"/>
    <mergeCell ref="D34:D35"/>
    <mergeCell ref="E34:F34"/>
    <mergeCell ref="D36:G36"/>
    <mergeCell ref="B37:B41"/>
    <mergeCell ref="C37:C41"/>
    <mergeCell ref="D37:D40"/>
    <mergeCell ref="E37:F37"/>
    <mergeCell ref="D41:G41"/>
    <mergeCell ref="B10:B13"/>
    <mergeCell ref="Z16:AC16"/>
    <mergeCell ref="D25:G25"/>
    <mergeCell ref="B2:AC2"/>
    <mergeCell ref="I4:P5"/>
    <mergeCell ref="H4:H6"/>
    <mergeCell ref="Z13:AC13"/>
    <mergeCell ref="D13:G13"/>
    <mergeCell ref="E14:F14"/>
    <mergeCell ref="E10:F10"/>
    <mergeCell ref="B17:B19"/>
    <mergeCell ref="C17:C19"/>
  </mergeCells>
  <phoneticPr fontId="25" type="noConversion"/>
  <pageMargins left="0.25" right="0.25" top="0.75" bottom="0.75" header="0.3" footer="0.3"/>
  <pageSetup paperSize="9" scale="52" fitToHeight="0" orientation="landscape" r:id="rId1"/>
  <headerFooter alignWithMargins="0"/>
  <ignoredErrors>
    <ignoredError sqref="D42:G42 Z42 A14 Z30 D27 B10:D10 B13:C13 D14 Z13:AC13 A7:A8 E11:E12 A25:C25 Z25 D25:G25 A31:C31 A26:C27 E15 A72 A29:C29 B12:C12 E28:E29 E32 D31 B14:C14 B8 A9:A12 A42:C42 Z16:AC16 B16:C16 A33 B33:C33 Z33 B9:C9 A13 A30:C30 A61:B6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workbookViewId="0">
      <selection activeCell="AA1" sqref="AA1:AE1"/>
    </sheetView>
  </sheetViews>
  <sheetFormatPr defaultRowHeight="12.75"/>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c r="F1" s="446"/>
      <c r="G1" s="446"/>
      <c r="H1" s="446"/>
      <c r="I1" s="446"/>
      <c r="J1" s="446"/>
      <c r="K1" s="446"/>
      <c r="L1" s="446"/>
      <c r="M1" s="446"/>
      <c r="N1" s="446"/>
      <c r="O1" s="446"/>
      <c r="P1" s="446"/>
      <c r="Q1" s="446"/>
      <c r="R1" s="446"/>
      <c r="S1" s="446"/>
      <c r="T1" s="446"/>
      <c r="U1" s="446"/>
      <c r="V1" s="446"/>
      <c r="W1" s="446"/>
      <c r="X1" s="446"/>
      <c r="Y1" s="446"/>
      <c r="Z1" s="446"/>
      <c r="AA1" s="446" t="s">
        <v>163</v>
      </c>
      <c r="AB1" s="447"/>
      <c r="AC1" s="447"/>
      <c r="AD1" s="447"/>
      <c r="AE1" s="447"/>
    </row>
    <row r="2" spans="1:31" ht="17.25" customHeight="1">
      <c r="F2" s="446"/>
      <c r="G2" s="446"/>
      <c r="H2" s="446"/>
      <c r="I2" s="446"/>
      <c r="J2" s="446"/>
      <c r="K2" s="446"/>
      <c r="L2" s="446"/>
      <c r="M2" s="446"/>
      <c r="N2" s="446"/>
      <c r="O2" s="446"/>
      <c r="P2" s="446"/>
      <c r="Q2" s="446"/>
      <c r="R2" s="446"/>
      <c r="S2" s="446"/>
      <c r="T2" s="446"/>
      <c r="U2" s="446"/>
      <c r="V2" s="446"/>
      <c r="W2" s="446"/>
      <c r="X2" s="446"/>
      <c r="Y2" s="446"/>
      <c r="Z2" s="446"/>
      <c r="AA2" s="156" t="s">
        <v>0</v>
      </c>
    </row>
    <row r="3" spans="1:31" ht="7.5" customHeight="1">
      <c r="F3" s="175"/>
      <c r="G3" s="175"/>
      <c r="H3" s="175"/>
      <c r="I3" s="175"/>
      <c r="J3" s="175"/>
      <c r="K3" s="175"/>
      <c r="L3" s="175"/>
      <c r="M3" s="175"/>
      <c r="N3" s="175"/>
      <c r="O3" s="175"/>
      <c r="P3" s="175"/>
      <c r="Q3" s="175"/>
      <c r="R3" s="175"/>
      <c r="S3" s="175"/>
      <c r="T3" s="175"/>
      <c r="U3" s="175"/>
      <c r="V3" s="175"/>
      <c r="W3" s="175"/>
      <c r="X3" s="175"/>
      <c r="Y3" s="175"/>
      <c r="Z3" s="175"/>
      <c r="AA3" s="156"/>
    </row>
    <row r="4" spans="1:31" ht="27" customHeight="1">
      <c r="B4" s="448" t="s">
        <v>162</v>
      </c>
      <c r="C4" s="448"/>
      <c r="D4" s="448"/>
      <c r="E4" s="448"/>
      <c r="F4" s="448"/>
      <c r="G4" s="448"/>
      <c r="H4" s="448"/>
      <c r="I4" s="448"/>
      <c r="J4" s="448"/>
      <c r="K4" s="448"/>
      <c r="L4" s="448"/>
      <c r="M4" s="448"/>
      <c r="N4" s="448"/>
      <c r="O4" s="448"/>
      <c r="P4" s="448"/>
      <c r="Q4" s="448"/>
      <c r="R4" s="448"/>
      <c r="S4" s="448"/>
      <c r="T4" s="448"/>
      <c r="U4" s="448"/>
      <c r="V4" s="448"/>
      <c r="W4" s="448"/>
      <c r="X4" s="448"/>
      <c r="Y4" s="448"/>
      <c r="Z4" s="448"/>
      <c r="AA4" s="448"/>
      <c r="AB4" s="448"/>
      <c r="AC4" s="448"/>
      <c r="AD4" s="448"/>
      <c r="AE4" s="448"/>
    </row>
    <row r="5" spans="1:31" ht="30" customHeight="1">
      <c r="A5" s="449" t="s">
        <v>151</v>
      </c>
      <c r="B5" s="450"/>
      <c r="C5" s="450"/>
      <c r="D5" s="450"/>
      <c r="E5" s="450"/>
      <c r="F5" s="450"/>
      <c r="G5" s="450"/>
      <c r="H5" s="450"/>
      <c r="I5" s="450"/>
      <c r="J5" s="450"/>
      <c r="K5" s="450"/>
      <c r="L5" s="450"/>
      <c r="M5" s="450"/>
      <c r="N5" s="450"/>
      <c r="O5" s="450"/>
      <c r="P5" s="450"/>
      <c r="Q5" s="450"/>
      <c r="R5" s="450"/>
      <c r="S5" s="450"/>
      <c r="T5" s="450"/>
      <c r="U5" s="450"/>
      <c r="V5" s="450"/>
      <c r="W5" s="450"/>
      <c r="X5" s="450"/>
      <c r="Y5" s="450"/>
      <c r="Z5" s="450"/>
      <c r="AA5" s="450"/>
      <c r="AB5" s="450"/>
      <c r="AC5" s="450"/>
      <c r="AD5" s="450"/>
      <c r="AE5" s="450"/>
    </row>
    <row r="6" spans="1:31" ht="46.5" customHeight="1">
      <c r="A6" s="327" t="s">
        <v>161</v>
      </c>
      <c r="B6" s="327"/>
      <c r="C6" s="327"/>
      <c r="D6" s="327"/>
      <c r="E6" s="327"/>
      <c r="F6" s="327"/>
      <c r="G6" s="327"/>
      <c r="H6" s="327"/>
      <c r="I6" s="327"/>
      <c r="J6" s="327"/>
      <c r="K6" s="327"/>
      <c r="L6" s="327"/>
      <c r="M6" s="327"/>
      <c r="N6" s="327"/>
      <c r="O6" s="327"/>
      <c r="P6" s="327"/>
      <c r="Q6" s="327"/>
      <c r="R6" s="327"/>
      <c r="S6" s="327"/>
      <c r="T6" s="327"/>
      <c r="U6" s="327"/>
      <c r="V6" s="327"/>
      <c r="W6" s="327"/>
      <c r="X6" s="327"/>
      <c r="Y6" s="327"/>
      <c r="Z6" s="327"/>
      <c r="AA6" s="327"/>
      <c r="AB6" s="327"/>
      <c r="AC6" s="327"/>
      <c r="AD6" s="327"/>
      <c r="AE6" s="327"/>
    </row>
    <row r="7" spans="1:31" ht="6.75" customHeight="1">
      <c r="AA7" s="175"/>
      <c r="AB7" s="175"/>
      <c r="AC7" s="175"/>
      <c r="AD7" s="175"/>
      <c r="AE7" s="175"/>
    </row>
    <row r="8" spans="1:31" s="72" customFormat="1" ht="12.75" customHeight="1">
      <c r="A8" s="442" t="s">
        <v>150</v>
      </c>
      <c r="B8" s="442" t="s">
        <v>6</v>
      </c>
      <c r="C8" s="442" t="s">
        <v>7</v>
      </c>
      <c r="D8" s="442" t="s">
        <v>8</v>
      </c>
      <c r="E8" s="442" t="s">
        <v>149</v>
      </c>
      <c r="F8" s="443" t="s">
        <v>23</v>
      </c>
      <c r="G8" s="442" t="s">
        <v>11</v>
      </c>
      <c r="H8" s="442" t="s">
        <v>3</v>
      </c>
      <c r="I8" s="420" t="s">
        <v>159</v>
      </c>
      <c r="J8" s="421"/>
      <c r="K8" s="421"/>
      <c r="L8" s="421"/>
      <c r="M8" s="421"/>
      <c r="N8" s="421"/>
      <c r="O8" s="421"/>
      <c r="P8" s="422"/>
      <c r="Q8" s="442" t="s">
        <v>4</v>
      </c>
      <c r="R8" s="420" t="s">
        <v>159</v>
      </c>
      <c r="S8" s="421"/>
      <c r="T8" s="421"/>
      <c r="U8" s="421"/>
      <c r="V8" s="421"/>
      <c r="W8" s="421"/>
      <c r="X8" s="421"/>
      <c r="Y8" s="422"/>
      <c r="Z8" s="444" t="s">
        <v>5</v>
      </c>
      <c r="AA8" s="445" t="s">
        <v>141</v>
      </c>
      <c r="AB8" s="445"/>
      <c r="AC8" s="445"/>
      <c r="AD8" s="445"/>
      <c r="AE8" s="445"/>
    </row>
    <row r="9" spans="1:31" s="72" customFormat="1" ht="10.5" customHeight="1">
      <c r="A9" s="442"/>
      <c r="B9" s="442"/>
      <c r="C9" s="442"/>
      <c r="D9" s="442"/>
      <c r="E9" s="442"/>
      <c r="F9" s="443"/>
      <c r="G9" s="442"/>
      <c r="H9" s="442"/>
      <c r="I9" s="423"/>
      <c r="J9" s="424"/>
      <c r="K9" s="424"/>
      <c r="L9" s="424"/>
      <c r="M9" s="424"/>
      <c r="N9" s="424"/>
      <c r="O9" s="424"/>
      <c r="P9" s="425"/>
      <c r="Q9" s="442"/>
      <c r="R9" s="423"/>
      <c r="S9" s="424"/>
      <c r="T9" s="424"/>
      <c r="U9" s="424"/>
      <c r="V9" s="424"/>
      <c r="W9" s="424"/>
      <c r="X9" s="424"/>
      <c r="Y9" s="425"/>
      <c r="Z9" s="444"/>
      <c r="AA9" s="445"/>
      <c r="AB9" s="445"/>
      <c r="AC9" s="445"/>
      <c r="AD9" s="445"/>
      <c r="AE9" s="445"/>
    </row>
    <row r="10" spans="1:31" s="72" customFormat="1" ht="101.25" customHeight="1">
      <c r="A10" s="442"/>
      <c r="B10" s="442"/>
      <c r="C10" s="442"/>
      <c r="D10" s="442"/>
      <c r="E10" s="442"/>
      <c r="F10" s="443"/>
      <c r="G10" s="442"/>
      <c r="H10" s="442"/>
      <c r="I10" s="176" t="s">
        <v>164</v>
      </c>
      <c r="J10" s="176" t="s">
        <v>157</v>
      </c>
      <c r="K10" s="176" t="s">
        <v>158</v>
      </c>
      <c r="L10" s="176" t="s">
        <v>153</v>
      </c>
      <c r="M10" s="176" t="s">
        <v>154</v>
      </c>
      <c r="N10" s="176" t="s">
        <v>155</v>
      </c>
      <c r="O10" s="176" t="s">
        <v>160</v>
      </c>
      <c r="P10" s="176" t="s">
        <v>156</v>
      </c>
      <c r="Q10" s="442"/>
      <c r="R10" s="176" t="s">
        <v>165</v>
      </c>
      <c r="S10" s="176" t="s">
        <v>157</v>
      </c>
      <c r="T10" s="176" t="s">
        <v>158</v>
      </c>
      <c r="U10" s="176" t="s">
        <v>153</v>
      </c>
      <c r="V10" s="176" t="s">
        <v>154</v>
      </c>
      <c r="W10" s="176" t="s">
        <v>155</v>
      </c>
      <c r="X10" s="176" t="s">
        <v>160</v>
      </c>
      <c r="Y10" s="176" t="s">
        <v>156</v>
      </c>
      <c r="Z10" s="444"/>
      <c r="AA10" s="177" t="s">
        <v>147</v>
      </c>
      <c r="AB10" s="157" t="s">
        <v>139</v>
      </c>
      <c r="AC10" s="157" t="s">
        <v>140</v>
      </c>
      <c r="AD10" s="157" t="s">
        <v>1</v>
      </c>
      <c r="AE10" s="176" t="s">
        <v>2</v>
      </c>
    </row>
    <row r="11" spans="1:31" s="4" customFormat="1" ht="15" customHeight="1">
      <c r="A11" s="167" t="s">
        <v>14</v>
      </c>
      <c r="B11" s="440" t="s">
        <v>148</v>
      </c>
      <c r="C11" s="441"/>
      <c r="D11" s="441"/>
      <c r="E11" s="441"/>
      <c r="F11" s="441"/>
      <c r="G11" s="441"/>
      <c r="H11" s="441"/>
      <c r="I11" s="441"/>
      <c r="J11" s="441"/>
      <c r="K11" s="441"/>
      <c r="L11" s="441"/>
      <c r="M11" s="441"/>
      <c r="N11" s="441"/>
      <c r="O11" s="441"/>
      <c r="P11" s="441"/>
      <c r="Q11" s="441"/>
      <c r="R11" s="441"/>
      <c r="S11" s="441"/>
      <c r="T11" s="441"/>
      <c r="U11" s="441"/>
      <c r="V11" s="441"/>
      <c r="W11" s="441"/>
      <c r="X11" s="441"/>
      <c r="Y11" s="441"/>
      <c r="Z11" s="441"/>
      <c r="AA11" s="441"/>
      <c r="AB11" s="441"/>
      <c r="AC11" s="441"/>
      <c r="AD11" s="441"/>
      <c r="AE11" s="441"/>
    </row>
    <row r="12" spans="1:31" s="4" customFormat="1" ht="15" customHeight="1">
      <c r="A12" s="166" t="s">
        <v>14</v>
      </c>
      <c r="B12" s="158" t="s">
        <v>14</v>
      </c>
      <c r="C12" s="435" t="s">
        <v>142</v>
      </c>
      <c r="D12" s="435"/>
      <c r="E12" s="435"/>
      <c r="F12" s="435"/>
      <c r="G12" s="435"/>
      <c r="H12" s="435"/>
      <c r="I12" s="435"/>
      <c r="J12" s="435"/>
      <c r="K12" s="435"/>
      <c r="L12" s="435"/>
      <c r="M12" s="435"/>
      <c r="N12" s="435"/>
      <c r="O12" s="435"/>
      <c r="P12" s="435"/>
      <c r="Q12" s="435"/>
      <c r="R12" s="435"/>
      <c r="S12" s="435"/>
      <c r="T12" s="435"/>
      <c r="U12" s="435"/>
      <c r="V12" s="435"/>
      <c r="W12" s="435"/>
      <c r="X12" s="435"/>
      <c r="Y12" s="435"/>
      <c r="Z12" s="435"/>
      <c r="AA12" s="435"/>
      <c r="AB12" s="435"/>
      <c r="AC12" s="435"/>
      <c r="AD12" s="435"/>
      <c r="AE12" s="435"/>
    </row>
    <row r="13" spans="1:31" s="4" customFormat="1" ht="15" customHeight="1">
      <c r="A13" s="166" t="s">
        <v>14</v>
      </c>
      <c r="B13" s="173" t="s">
        <v>14</v>
      </c>
      <c r="C13" s="174" t="s">
        <v>14</v>
      </c>
      <c r="D13" s="436" t="s">
        <v>143</v>
      </c>
      <c r="E13" s="436"/>
      <c r="F13" s="436"/>
      <c r="G13" s="436"/>
      <c r="H13" s="436"/>
      <c r="I13" s="436"/>
      <c r="J13" s="436"/>
      <c r="K13" s="436"/>
      <c r="L13" s="436"/>
      <c r="M13" s="436"/>
      <c r="N13" s="436"/>
      <c r="O13" s="436"/>
      <c r="P13" s="436"/>
      <c r="Q13" s="436"/>
      <c r="R13" s="436"/>
      <c r="S13" s="436"/>
      <c r="T13" s="436"/>
      <c r="U13" s="436"/>
      <c r="V13" s="436"/>
      <c r="W13" s="436"/>
      <c r="X13" s="436"/>
      <c r="Y13" s="436"/>
      <c r="Z13" s="436"/>
      <c r="AA13" s="436"/>
      <c r="AB13" s="436"/>
      <c r="AC13" s="436"/>
      <c r="AD13" s="436"/>
      <c r="AE13" s="436"/>
    </row>
    <row r="14" spans="1:31" s="72" customFormat="1" ht="15" customHeight="1">
      <c r="A14" s="437" t="s">
        <v>14</v>
      </c>
      <c r="B14" s="313" t="s">
        <v>14</v>
      </c>
      <c r="C14" s="314" t="s">
        <v>14</v>
      </c>
      <c r="D14" s="315" t="s">
        <v>14</v>
      </c>
      <c r="E14" s="431"/>
      <c r="F14" s="432"/>
      <c r="G14" s="169"/>
      <c r="H14" s="169"/>
      <c r="I14" s="169"/>
      <c r="J14" s="169"/>
      <c r="K14" s="169"/>
      <c r="L14" s="169"/>
      <c r="M14" s="169"/>
      <c r="N14" s="169"/>
      <c r="O14" s="169"/>
      <c r="P14" s="169"/>
      <c r="Q14" s="169"/>
      <c r="R14" s="169"/>
      <c r="S14" s="169"/>
      <c r="T14" s="169"/>
      <c r="U14" s="169"/>
      <c r="V14" s="169"/>
      <c r="W14" s="169"/>
      <c r="X14" s="169"/>
      <c r="Y14" s="169"/>
      <c r="Z14" s="169"/>
      <c r="AA14" s="159"/>
      <c r="AB14" s="159"/>
      <c r="AC14" s="159"/>
      <c r="AD14" s="159"/>
      <c r="AE14" s="159"/>
    </row>
    <row r="15" spans="1:31" s="72" customFormat="1" ht="15" customHeight="1">
      <c r="A15" s="438"/>
      <c r="B15" s="313"/>
      <c r="C15" s="314"/>
      <c r="D15" s="316"/>
      <c r="E15" s="171" t="s">
        <v>14</v>
      </c>
      <c r="F15" s="159" t="s">
        <v>144</v>
      </c>
      <c r="G15" s="160"/>
      <c r="H15" s="181">
        <f>I15+J15+K15+L15+M15+N15+O15+P15</f>
        <v>0</v>
      </c>
      <c r="I15" s="182"/>
      <c r="J15" s="182"/>
      <c r="K15" s="182"/>
      <c r="L15" s="182"/>
      <c r="M15" s="182"/>
      <c r="N15" s="182"/>
      <c r="O15" s="182"/>
      <c r="P15" s="182"/>
      <c r="Q15" s="181">
        <f>R15+S15+T15+U15+V15+W15+X15+Y15</f>
        <v>0</v>
      </c>
      <c r="R15" s="182"/>
      <c r="S15" s="182"/>
      <c r="T15" s="182"/>
      <c r="U15" s="182"/>
      <c r="V15" s="182"/>
      <c r="W15" s="182"/>
      <c r="X15" s="182"/>
      <c r="Y15" s="182"/>
      <c r="Z15" s="185"/>
      <c r="AA15" s="161"/>
      <c r="AB15" s="161"/>
      <c r="AC15" s="161"/>
      <c r="AD15" s="161"/>
      <c r="AE15" s="161"/>
    </row>
    <row r="16" spans="1:31" s="72" customFormat="1" ht="15" customHeight="1">
      <c r="A16" s="438"/>
      <c r="B16" s="313"/>
      <c r="C16" s="314"/>
      <c r="D16" s="316"/>
      <c r="E16" s="171" t="s">
        <v>15</v>
      </c>
      <c r="F16" s="159"/>
      <c r="G16" s="160"/>
      <c r="H16" s="181">
        <f>I16+J16+K16+L16+M16+N16+O16+P16</f>
        <v>0</v>
      </c>
      <c r="I16" s="182"/>
      <c r="J16" s="182"/>
      <c r="K16" s="182"/>
      <c r="L16" s="182"/>
      <c r="M16" s="182"/>
      <c r="N16" s="182"/>
      <c r="O16" s="182"/>
      <c r="P16" s="182"/>
      <c r="Q16" s="181">
        <f>R16+S16+T16+U16+V16+W16+X16+Y16</f>
        <v>0</v>
      </c>
      <c r="R16" s="182"/>
      <c r="S16" s="182"/>
      <c r="T16" s="182"/>
      <c r="U16" s="182"/>
      <c r="V16" s="182"/>
      <c r="W16" s="182"/>
      <c r="X16" s="182"/>
      <c r="Y16" s="182"/>
      <c r="Z16" s="185"/>
      <c r="AA16" s="161"/>
      <c r="AB16" s="161"/>
      <c r="AC16" s="161"/>
      <c r="AD16" s="161"/>
      <c r="AE16" s="161"/>
    </row>
    <row r="17" spans="1:31" s="72" customFormat="1" ht="15" customHeight="1">
      <c r="A17" s="438"/>
      <c r="B17" s="313"/>
      <c r="C17" s="314"/>
      <c r="D17" s="322"/>
      <c r="E17" s="170" t="s">
        <v>16</v>
      </c>
      <c r="F17" s="163"/>
      <c r="G17" s="164"/>
      <c r="H17" s="181">
        <f>I17+J17+K17+L17+M17+N17+O17+P17</f>
        <v>0</v>
      </c>
      <c r="I17" s="182"/>
      <c r="J17" s="182"/>
      <c r="K17" s="182"/>
      <c r="L17" s="182"/>
      <c r="M17" s="182"/>
      <c r="N17" s="182"/>
      <c r="O17" s="182"/>
      <c r="P17" s="182"/>
      <c r="Q17" s="181">
        <f>R17+S17+T17+U17+V17+W17+X17+Y17</f>
        <v>0</v>
      </c>
      <c r="R17" s="182"/>
      <c r="S17" s="182"/>
      <c r="T17" s="182"/>
      <c r="U17" s="182"/>
      <c r="V17" s="182"/>
      <c r="W17" s="182"/>
      <c r="X17" s="182"/>
      <c r="Y17" s="182"/>
      <c r="Z17" s="185"/>
      <c r="AA17" s="161"/>
      <c r="AB17" s="161"/>
      <c r="AC17" s="161"/>
      <c r="AD17" s="161"/>
      <c r="AE17" s="161"/>
    </row>
    <row r="18" spans="1:31" s="4" customFormat="1" ht="15" customHeight="1">
      <c r="A18" s="439"/>
      <c r="B18" s="313"/>
      <c r="C18" s="314"/>
      <c r="D18" s="433" t="s">
        <v>19</v>
      </c>
      <c r="E18" s="433"/>
      <c r="F18" s="433"/>
      <c r="G18" s="433"/>
      <c r="H18" s="184">
        <f>H15+H16+H17</f>
        <v>0</v>
      </c>
      <c r="I18" s="184">
        <f t="shared" ref="I18:P18" si="0">I15+I16+I17</f>
        <v>0</v>
      </c>
      <c r="J18" s="184">
        <f t="shared" si="0"/>
        <v>0</v>
      </c>
      <c r="K18" s="184">
        <f t="shared" si="0"/>
        <v>0</v>
      </c>
      <c r="L18" s="184">
        <f t="shared" si="0"/>
        <v>0</v>
      </c>
      <c r="M18" s="184">
        <f t="shared" si="0"/>
        <v>0</v>
      </c>
      <c r="N18" s="184">
        <f t="shared" si="0"/>
        <v>0</v>
      </c>
      <c r="O18" s="184">
        <f t="shared" si="0"/>
        <v>0</v>
      </c>
      <c r="P18" s="184">
        <f t="shared" si="0"/>
        <v>0</v>
      </c>
      <c r="Q18" s="184">
        <f>Q15+Q16+Q17</f>
        <v>0</v>
      </c>
      <c r="R18" s="184">
        <f t="shared" ref="R18:Y18" si="1">R15+R16+R17</f>
        <v>0</v>
      </c>
      <c r="S18" s="184">
        <f t="shared" si="1"/>
        <v>0</v>
      </c>
      <c r="T18" s="184">
        <f t="shared" si="1"/>
        <v>0</v>
      </c>
      <c r="U18" s="184">
        <f t="shared" si="1"/>
        <v>0</v>
      </c>
      <c r="V18" s="184">
        <f t="shared" si="1"/>
        <v>0</v>
      </c>
      <c r="W18" s="184">
        <f t="shared" si="1"/>
        <v>0</v>
      </c>
      <c r="X18" s="184">
        <f t="shared" si="1"/>
        <v>0</v>
      </c>
      <c r="Y18" s="184">
        <f t="shared" si="1"/>
        <v>0</v>
      </c>
      <c r="Z18" s="428"/>
      <c r="AA18" s="428"/>
      <c r="AB18" s="428"/>
      <c r="AC18" s="428"/>
      <c r="AD18" s="428"/>
      <c r="AE18" s="429"/>
    </row>
    <row r="19" spans="1:31" s="4" customFormat="1" ht="15" customHeight="1">
      <c r="A19" s="430" t="s">
        <v>14</v>
      </c>
      <c r="B19" s="313" t="s">
        <v>14</v>
      </c>
      <c r="C19" s="314" t="s">
        <v>14</v>
      </c>
      <c r="D19" s="315" t="s">
        <v>15</v>
      </c>
      <c r="E19" s="431"/>
      <c r="F19" s="432"/>
      <c r="G19" s="169"/>
      <c r="H19" s="169"/>
      <c r="I19" s="169"/>
      <c r="J19" s="169"/>
      <c r="K19" s="169"/>
      <c r="L19" s="169"/>
      <c r="M19" s="169"/>
      <c r="N19" s="169"/>
      <c r="O19" s="169"/>
      <c r="P19" s="169"/>
      <c r="Q19" s="169"/>
      <c r="R19" s="169"/>
      <c r="S19" s="169"/>
      <c r="T19" s="169"/>
      <c r="U19" s="169"/>
      <c r="V19" s="169"/>
      <c r="W19" s="169"/>
      <c r="X19" s="169"/>
      <c r="Y19" s="169"/>
      <c r="Z19" s="169"/>
      <c r="AA19" s="159"/>
      <c r="AB19" s="159"/>
      <c r="AC19" s="159"/>
      <c r="AD19" s="159"/>
      <c r="AE19" s="159"/>
    </row>
    <row r="20" spans="1:31" s="4" customFormat="1" ht="15" customHeight="1">
      <c r="A20" s="430"/>
      <c r="B20" s="313"/>
      <c r="C20" s="314"/>
      <c r="D20" s="316"/>
      <c r="E20" s="171" t="s">
        <v>14</v>
      </c>
      <c r="F20" s="168" t="s">
        <v>145</v>
      </c>
      <c r="G20" s="160"/>
      <c r="H20" s="181">
        <f>I20+J20+K20+L20+M20+N20+O20+P20</f>
        <v>0</v>
      </c>
      <c r="I20" s="182"/>
      <c r="J20" s="182"/>
      <c r="K20" s="182"/>
      <c r="L20" s="182"/>
      <c r="M20" s="182"/>
      <c r="N20" s="182"/>
      <c r="O20" s="182"/>
      <c r="P20" s="182"/>
      <c r="Q20" s="181">
        <f>R20+S20+T20+U20+V20+W20+X20+Y20</f>
        <v>0</v>
      </c>
      <c r="R20" s="182"/>
      <c r="S20" s="182"/>
      <c r="T20" s="182"/>
      <c r="U20" s="182"/>
      <c r="V20" s="182"/>
      <c r="W20" s="182"/>
      <c r="X20" s="182"/>
      <c r="Y20" s="182"/>
      <c r="Z20" s="185"/>
      <c r="AA20" s="161"/>
      <c r="AB20" s="162"/>
      <c r="AC20" s="162"/>
      <c r="AD20" s="162"/>
      <c r="AE20" s="161"/>
    </row>
    <row r="21" spans="1:31" s="4" customFormat="1" ht="15" customHeight="1">
      <c r="A21" s="430"/>
      <c r="B21" s="313"/>
      <c r="C21" s="314"/>
      <c r="D21" s="316"/>
      <c r="E21" s="171" t="s">
        <v>15</v>
      </c>
      <c r="F21" s="168"/>
      <c r="G21" s="160"/>
      <c r="H21" s="181">
        <f>I21+J21+K21+L21+M21+N21+O21+P21</f>
        <v>0</v>
      </c>
      <c r="I21" s="182"/>
      <c r="J21" s="182"/>
      <c r="K21" s="182"/>
      <c r="L21" s="182"/>
      <c r="M21" s="182"/>
      <c r="N21" s="182"/>
      <c r="O21" s="182"/>
      <c r="P21" s="182"/>
      <c r="Q21" s="181">
        <f>R21+S21+T21+U21+V21+W21+X21+Y21</f>
        <v>0</v>
      </c>
      <c r="R21" s="182"/>
      <c r="S21" s="182"/>
      <c r="T21" s="182"/>
      <c r="U21" s="182"/>
      <c r="V21" s="182"/>
      <c r="W21" s="182"/>
      <c r="X21" s="182"/>
      <c r="Y21" s="182"/>
      <c r="Z21" s="185"/>
      <c r="AA21" s="161"/>
      <c r="AB21" s="162"/>
      <c r="AC21" s="162"/>
      <c r="AD21" s="162"/>
      <c r="AE21" s="161"/>
    </row>
    <row r="22" spans="1:31" s="4" customFormat="1" ht="15" customHeight="1">
      <c r="A22" s="430"/>
      <c r="B22" s="313"/>
      <c r="C22" s="314"/>
      <c r="D22" s="322"/>
      <c r="E22" s="172" t="s">
        <v>16</v>
      </c>
      <c r="F22" s="165"/>
      <c r="G22" s="164"/>
      <c r="H22" s="181">
        <f>I22+J22+K22+L22+M22+N22+O22+P22</f>
        <v>0</v>
      </c>
      <c r="I22" s="182"/>
      <c r="J22" s="182"/>
      <c r="K22" s="182"/>
      <c r="L22" s="182"/>
      <c r="M22" s="182"/>
      <c r="N22" s="182"/>
      <c r="O22" s="182"/>
      <c r="P22" s="182"/>
      <c r="Q22" s="181">
        <f>R22+S22+T22+U22+V22+W22+X22+Y22</f>
        <v>0</v>
      </c>
      <c r="R22" s="182"/>
      <c r="S22" s="182"/>
      <c r="T22" s="182"/>
      <c r="U22" s="182"/>
      <c r="V22" s="182"/>
      <c r="W22" s="182"/>
      <c r="X22" s="182"/>
      <c r="Y22" s="182"/>
      <c r="Z22" s="185"/>
      <c r="AA22" s="161"/>
      <c r="AB22" s="162"/>
      <c r="AC22" s="162"/>
      <c r="AD22" s="162"/>
      <c r="AE22" s="161"/>
    </row>
    <row r="23" spans="1:31" s="4" customFormat="1" ht="15" customHeight="1">
      <c r="A23" s="430"/>
      <c r="B23" s="313"/>
      <c r="C23" s="314"/>
      <c r="D23" s="433" t="s">
        <v>19</v>
      </c>
      <c r="E23" s="433"/>
      <c r="F23" s="433"/>
      <c r="G23" s="433"/>
      <c r="H23" s="184">
        <f>H20+H21+H22</f>
        <v>0</v>
      </c>
      <c r="I23" s="184">
        <f t="shared" ref="I23:P23" si="2">I20+I21+I22</f>
        <v>0</v>
      </c>
      <c r="J23" s="184">
        <f t="shared" si="2"/>
        <v>0</v>
      </c>
      <c r="K23" s="184">
        <f t="shared" si="2"/>
        <v>0</v>
      </c>
      <c r="L23" s="184">
        <f t="shared" si="2"/>
        <v>0</v>
      </c>
      <c r="M23" s="184">
        <f t="shared" si="2"/>
        <v>0</v>
      </c>
      <c r="N23" s="184">
        <f t="shared" si="2"/>
        <v>0</v>
      </c>
      <c r="O23" s="184">
        <f t="shared" si="2"/>
        <v>0</v>
      </c>
      <c r="P23" s="184">
        <f t="shared" si="2"/>
        <v>0</v>
      </c>
      <c r="Q23" s="184">
        <f>Q20+Q21+Q22</f>
        <v>0</v>
      </c>
      <c r="R23" s="184">
        <f t="shared" ref="R23:Y23" si="3">R20+R21+R22</f>
        <v>0</v>
      </c>
      <c r="S23" s="184">
        <f t="shared" si="3"/>
        <v>0</v>
      </c>
      <c r="T23" s="184">
        <f t="shared" si="3"/>
        <v>0</v>
      </c>
      <c r="U23" s="184">
        <f t="shared" si="3"/>
        <v>0</v>
      </c>
      <c r="V23" s="184">
        <f t="shared" si="3"/>
        <v>0</v>
      </c>
      <c r="W23" s="184">
        <f t="shared" si="3"/>
        <v>0</v>
      </c>
      <c r="X23" s="184">
        <f t="shared" si="3"/>
        <v>0</v>
      </c>
      <c r="Y23" s="184">
        <f t="shared" si="3"/>
        <v>0</v>
      </c>
      <c r="Z23" s="428"/>
      <c r="AA23" s="428"/>
      <c r="AB23" s="428"/>
      <c r="AC23" s="428"/>
      <c r="AD23" s="428"/>
      <c r="AE23" s="429"/>
    </row>
    <row r="24" spans="1:31" s="4" customFormat="1" ht="13.5" customHeight="1">
      <c r="A24" s="167" t="s">
        <v>14</v>
      </c>
      <c r="B24" s="173" t="s">
        <v>14</v>
      </c>
      <c r="C24" s="174" t="s">
        <v>14</v>
      </c>
      <c r="D24" s="426" t="s">
        <v>20</v>
      </c>
      <c r="E24" s="426"/>
      <c r="F24" s="426"/>
      <c r="G24" s="426"/>
      <c r="H24" s="179">
        <f>H18+H23</f>
        <v>0</v>
      </c>
      <c r="I24" s="179">
        <f t="shared" ref="I24:Y24" si="4">I18+I23</f>
        <v>0</v>
      </c>
      <c r="J24" s="179">
        <f t="shared" si="4"/>
        <v>0</v>
      </c>
      <c r="K24" s="179">
        <f t="shared" si="4"/>
        <v>0</v>
      </c>
      <c r="L24" s="179">
        <f t="shared" si="4"/>
        <v>0</v>
      </c>
      <c r="M24" s="179">
        <f t="shared" si="4"/>
        <v>0</v>
      </c>
      <c r="N24" s="179">
        <f t="shared" si="4"/>
        <v>0</v>
      </c>
      <c r="O24" s="179">
        <f t="shared" si="4"/>
        <v>0</v>
      </c>
      <c r="P24" s="179">
        <f t="shared" si="4"/>
        <v>0</v>
      </c>
      <c r="Q24" s="179">
        <f>Q18+Q23</f>
        <v>0</v>
      </c>
      <c r="R24" s="179">
        <f t="shared" si="4"/>
        <v>0</v>
      </c>
      <c r="S24" s="179">
        <f t="shared" si="4"/>
        <v>0</v>
      </c>
      <c r="T24" s="179">
        <f t="shared" si="4"/>
        <v>0</v>
      </c>
      <c r="U24" s="179">
        <f t="shared" si="4"/>
        <v>0</v>
      </c>
      <c r="V24" s="179">
        <f t="shared" si="4"/>
        <v>0</v>
      </c>
      <c r="W24" s="179">
        <f t="shared" si="4"/>
        <v>0</v>
      </c>
      <c r="X24" s="179">
        <f t="shared" si="4"/>
        <v>0</v>
      </c>
      <c r="Y24" s="179">
        <f t="shared" si="4"/>
        <v>0</v>
      </c>
      <c r="Z24" s="385"/>
      <c r="AA24" s="385"/>
      <c r="AB24" s="385"/>
      <c r="AC24" s="385"/>
      <c r="AD24" s="385"/>
      <c r="AE24" s="386"/>
    </row>
    <row r="25" spans="1:31" s="4" customFormat="1" ht="15" customHeight="1">
      <c r="A25" s="167" t="s">
        <v>14</v>
      </c>
      <c r="B25" s="173" t="s">
        <v>14</v>
      </c>
      <c r="C25" s="174" t="s">
        <v>15</v>
      </c>
      <c r="D25" s="434" t="s">
        <v>146</v>
      </c>
      <c r="E25" s="434"/>
      <c r="F25" s="434"/>
      <c r="G25" s="434"/>
      <c r="H25" s="434"/>
      <c r="I25" s="434"/>
      <c r="J25" s="434"/>
      <c r="K25" s="434"/>
      <c r="L25" s="434"/>
      <c r="M25" s="434"/>
      <c r="N25" s="434"/>
      <c r="O25" s="434"/>
      <c r="P25" s="434"/>
      <c r="Q25" s="434"/>
      <c r="R25" s="434"/>
      <c r="S25" s="434"/>
      <c r="T25" s="434"/>
      <c r="U25" s="434"/>
      <c r="V25" s="434"/>
      <c r="W25" s="434"/>
      <c r="X25" s="434"/>
      <c r="Y25" s="434"/>
      <c r="Z25" s="434"/>
      <c r="AA25" s="434"/>
      <c r="AB25" s="434"/>
      <c r="AC25" s="434"/>
      <c r="AD25" s="434"/>
      <c r="AE25" s="434"/>
    </row>
    <row r="26" spans="1:31" s="4" customFormat="1" ht="15" customHeight="1">
      <c r="A26" s="430" t="s">
        <v>14</v>
      </c>
      <c r="B26" s="313" t="s">
        <v>14</v>
      </c>
      <c r="C26" s="314" t="s">
        <v>15</v>
      </c>
      <c r="D26" s="315" t="s">
        <v>14</v>
      </c>
      <c r="E26" s="431"/>
      <c r="F26" s="432"/>
      <c r="G26" s="169"/>
      <c r="H26" s="169"/>
      <c r="I26" s="169"/>
      <c r="J26" s="169"/>
      <c r="K26" s="169"/>
      <c r="L26" s="169"/>
      <c r="M26" s="169"/>
      <c r="N26" s="169"/>
      <c r="O26" s="169"/>
      <c r="P26" s="169"/>
      <c r="Q26" s="169"/>
      <c r="R26" s="169"/>
      <c r="S26" s="169"/>
      <c r="T26" s="169"/>
      <c r="U26" s="169"/>
      <c r="V26" s="169"/>
      <c r="W26" s="169"/>
      <c r="X26" s="169"/>
      <c r="Y26" s="169"/>
      <c r="Z26" s="169"/>
      <c r="AA26" s="159"/>
      <c r="AB26" s="159"/>
      <c r="AC26" s="159"/>
      <c r="AD26" s="159"/>
      <c r="AE26" s="159"/>
    </row>
    <row r="27" spans="1:31" s="4" customFormat="1" ht="15" customHeight="1">
      <c r="A27" s="430"/>
      <c r="B27" s="313"/>
      <c r="C27" s="314"/>
      <c r="D27" s="316"/>
      <c r="E27" s="171" t="s">
        <v>14</v>
      </c>
      <c r="F27" s="159" t="s">
        <v>144</v>
      </c>
      <c r="G27" s="160"/>
      <c r="H27" s="181">
        <f>I27+J27+K27+L27+M27+N27+O27+P27</f>
        <v>0</v>
      </c>
      <c r="I27" s="182"/>
      <c r="J27" s="182"/>
      <c r="K27" s="182"/>
      <c r="L27" s="182"/>
      <c r="M27" s="182"/>
      <c r="N27" s="182"/>
      <c r="O27" s="182"/>
      <c r="P27" s="182"/>
      <c r="Q27" s="181">
        <f>R27+S27+T27+U27+V27+W27+X27+Y27</f>
        <v>0</v>
      </c>
      <c r="R27" s="182"/>
      <c r="S27" s="182"/>
      <c r="T27" s="182"/>
      <c r="U27" s="182"/>
      <c r="V27" s="182"/>
      <c r="W27" s="182"/>
      <c r="X27" s="182"/>
      <c r="Y27" s="182"/>
      <c r="Z27" s="185"/>
      <c r="AA27" s="161"/>
      <c r="AB27" s="161"/>
      <c r="AC27" s="161"/>
      <c r="AD27" s="161"/>
      <c r="AE27" s="161"/>
    </row>
    <row r="28" spans="1:31" s="4" customFormat="1" ht="15" customHeight="1">
      <c r="A28" s="430"/>
      <c r="B28" s="313"/>
      <c r="C28" s="314"/>
      <c r="D28" s="316"/>
      <c r="E28" s="171" t="s">
        <v>15</v>
      </c>
      <c r="F28" s="159"/>
      <c r="G28" s="160"/>
      <c r="H28" s="181">
        <f>I28+J28+K28+L28+M28+N28+O28+P28</f>
        <v>0</v>
      </c>
      <c r="I28" s="182"/>
      <c r="J28" s="182"/>
      <c r="K28" s="182"/>
      <c r="L28" s="182"/>
      <c r="M28" s="182"/>
      <c r="N28" s="182"/>
      <c r="O28" s="182"/>
      <c r="P28" s="182"/>
      <c r="Q28" s="181">
        <f>R28+S28+T28+U28+V28+W28+X28+Y28</f>
        <v>0</v>
      </c>
      <c r="R28" s="182"/>
      <c r="S28" s="182"/>
      <c r="T28" s="182"/>
      <c r="U28" s="182"/>
      <c r="V28" s="182"/>
      <c r="W28" s="182"/>
      <c r="X28" s="182"/>
      <c r="Y28" s="182"/>
      <c r="Z28" s="185"/>
      <c r="AA28" s="161"/>
      <c r="AB28" s="161"/>
      <c r="AC28" s="161"/>
      <c r="AD28" s="161"/>
      <c r="AE28" s="161"/>
    </row>
    <row r="29" spans="1:31" s="4" customFormat="1" ht="15" customHeight="1">
      <c r="A29" s="430"/>
      <c r="B29" s="313"/>
      <c r="C29" s="314"/>
      <c r="D29" s="322"/>
      <c r="E29" s="170" t="s">
        <v>16</v>
      </c>
      <c r="F29" s="163"/>
      <c r="G29" s="164"/>
      <c r="H29" s="181">
        <f>I29+J29+K29+L29+M29+N29+O29+P29</f>
        <v>0</v>
      </c>
      <c r="I29" s="182"/>
      <c r="J29" s="182"/>
      <c r="K29" s="182"/>
      <c r="L29" s="182"/>
      <c r="M29" s="182"/>
      <c r="N29" s="182"/>
      <c r="O29" s="182"/>
      <c r="P29" s="182"/>
      <c r="Q29" s="181">
        <f>R29+S29+T29+U29+V29+W29+X29+Y29</f>
        <v>0</v>
      </c>
      <c r="R29" s="182"/>
      <c r="S29" s="182"/>
      <c r="T29" s="182"/>
      <c r="U29" s="182"/>
      <c r="V29" s="182"/>
      <c r="W29" s="182"/>
      <c r="X29" s="182"/>
      <c r="Y29" s="182"/>
      <c r="Z29" s="185"/>
      <c r="AA29" s="161"/>
      <c r="AB29" s="161"/>
      <c r="AC29" s="161"/>
      <c r="AD29" s="161"/>
      <c r="AE29" s="161"/>
    </row>
    <row r="30" spans="1:31" s="4" customFormat="1" ht="15" customHeight="1">
      <c r="A30" s="430"/>
      <c r="B30" s="313"/>
      <c r="C30" s="314"/>
      <c r="D30" s="433" t="s">
        <v>19</v>
      </c>
      <c r="E30" s="433"/>
      <c r="F30" s="433"/>
      <c r="G30" s="433"/>
      <c r="H30" s="184">
        <f>H27+H28+H29</f>
        <v>0</v>
      </c>
      <c r="I30" s="184">
        <f t="shared" ref="I30:P30" si="5">I27+I28+I29</f>
        <v>0</v>
      </c>
      <c r="J30" s="184">
        <f t="shared" si="5"/>
        <v>0</v>
      </c>
      <c r="K30" s="184">
        <f t="shared" si="5"/>
        <v>0</v>
      </c>
      <c r="L30" s="184">
        <f t="shared" si="5"/>
        <v>0</v>
      </c>
      <c r="M30" s="184">
        <f t="shared" si="5"/>
        <v>0</v>
      </c>
      <c r="N30" s="184">
        <f t="shared" si="5"/>
        <v>0</v>
      </c>
      <c r="O30" s="184">
        <f t="shared" si="5"/>
        <v>0</v>
      </c>
      <c r="P30" s="184">
        <f t="shared" si="5"/>
        <v>0</v>
      </c>
      <c r="Q30" s="184">
        <f>Q27+Q28+Q29</f>
        <v>0</v>
      </c>
      <c r="R30" s="184">
        <f t="shared" ref="R30:Y30" si="6">R27+R28+R29</f>
        <v>0</v>
      </c>
      <c r="S30" s="184">
        <f t="shared" si="6"/>
        <v>0</v>
      </c>
      <c r="T30" s="184">
        <f t="shared" si="6"/>
        <v>0</v>
      </c>
      <c r="U30" s="184">
        <f t="shared" si="6"/>
        <v>0</v>
      </c>
      <c r="V30" s="184">
        <f t="shared" si="6"/>
        <v>0</v>
      </c>
      <c r="W30" s="184">
        <f t="shared" si="6"/>
        <v>0</v>
      </c>
      <c r="X30" s="184">
        <f t="shared" si="6"/>
        <v>0</v>
      </c>
      <c r="Y30" s="184">
        <f t="shared" si="6"/>
        <v>0</v>
      </c>
      <c r="Z30" s="428"/>
      <c r="AA30" s="428"/>
      <c r="AB30" s="428"/>
      <c r="AC30" s="428"/>
      <c r="AD30" s="428"/>
      <c r="AE30" s="429"/>
    </row>
    <row r="31" spans="1:31" s="4" customFormat="1" ht="15" customHeight="1">
      <c r="A31" s="430" t="s">
        <v>14</v>
      </c>
      <c r="B31" s="313" t="s">
        <v>14</v>
      </c>
      <c r="C31" s="314" t="s">
        <v>15</v>
      </c>
      <c r="D31" s="315" t="s">
        <v>15</v>
      </c>
      <c r="E31" s="431"/>
      <c r="F31" s="432"/>
      <c r="G31" s="169"/>
      <c r="H31" s="169"/>
      <c r="I31" s="169"/>
      <c r="J31" s="169"/>
      <c r="K31" s="169"/>
      <c r="L31" s="169"/>
      <c r="M31" s="169"/>
      <c r="N31" s="169"/>
      <c r="O31" s="169"/>
      <c r="P31" s="169"/>
      <c r="Q31" s="169"/>
      <c r="R31" s="169"/>
      <c r="S31" s="169"/>
      <c r="T31" s="169"/>
      <c r="U31" s="169"/>
      <c r="V31" s="169"/>
      <c r="W31" s="169"/>
      <c r="X31" s="169"/>
      <c r="Y31" s="169"/>
      <c r="Z31" s="169"/>
      <c r="AA31" s="159"/>
      <c r="AB31" s="159"/>
      <c r="AC31" s="159"/>
      <c r="AD31" s="159"/>
      <c r="AE31" s="159"/>
    </row>
    <row r="32" spans="1:31" s="4" customFormat="1" ht="15" customHeight="1">
      <c r="A32" s="430"/>
      <c r="B32" s="313"/>
      <c r="C32" s="314"/>
      <c r="D32" s="316"/>
      <c r="E32" s="171" t="s">
        <v>14</v>
      </c>
      <c r="F32" s="168" t="s">
        <v>145</v>
      </c>
      <c r="G32" s="160"/>
      <c r="H32" s="181">
        <f>I32+J32+K32+L32+M32+N32+O32+P32</f>
        <v>0</v>
      </c>
      <c r="I32" s="182"/>
      <c r="J32" s="182"/>
      <c r="K32" s="182"/>
      <c r="L32" s="182"/>
      <c r="M32" s="182"/>
      <c r="N32" s="182"/>
      <c r="O32" s="182"/>
      <c r="P32" s="182"/>
      <c r="Q32" s="181">
        <f>R32+S32+T32+U32+V32+W32+X32+Y32</f>
        <v>0</v>
      </c>
      <c r="R32" s="182"/>
      <c r="S32" s="182"/>
      <c r="T32" s="182"/>
      <c r="U32" s="182"/>
      <c r="V32" s="182"/>
      <c r="W32" s="182"/>
      <c r="X32" s="182"/>
      <c r="Y32" s="182"/>
      <c r="Z32" s="185"/>
      <c r="AA32" s="161"/>
      <c r="AB32" s="162"/>
      <c r="AC32" s="162"/>
      <c r="AD32" s="162"/>
      <c r="AE32" s="161"/>
    </row>
    <row r="33" spans="1:31" s="4" customFormat="1" ht="15" customHeight="1">
      <c r="A33" s="430"/>
      <c r="B33" s="313"/>
      <c r="C33" s="314"/>
      <c r="D33" s="316"/>
      <c r="E33" s="171" t="s">
        <v>15</v>
      </c>
      <c r="F33" s="168"/>
      <c r="G33" s="160"/>
      <c r="H33" s="181">
        <f>I33+J33+K33+L33+M33+N33+O33+P33</f>
        <v>0</v>
      </c>
      <c r="I33" s="182"/>
      <c r="J33" s="182"/>
      <c r="K33" s="182"/>
      <c r="L33" s="182"/>
      <c r="M33" s="182"/>
      <c r="N33" s="182"/>
      <c r="O33" s="182"/>
      <c r="P33" s="182"/>
      <c r="Q33" s="181">
        <f>R33+S33+T33+U33+V33+W33+X33+Y33</f>
        <v>0</v>
      </c>
      <c r="R33" s="182"/>
      <c r="S33" s="182"/>
      <c r="T33" s="182"/>
      <c r="U33" s="182"/>
      <c r="V33" s="182"/>
      <c r="W33" s="182"/>
      <c r="X33" s="182"/>
      <c r="Y33" s="182"/>
      <c r="Z33" s="185"/>
      <c r="AA33" s="161"/>
      <c r="AB33" s="162"/>
      <c r="AC33" s="162"/>
      <c r="AD33" s="162"/>
      <c r="AE33" s="161"/>
    </row>
    <row r="34" spans="1:31" s="4" customFormat="1" ht="15" customHeight="1">
      <c r="A34" s="430"/>
      <c r="B34" s="313"/>
      <c r="C34" s="314"/>
      <c r="D34" s="322"/>
      <c r="E34" s="172" t="s">
        <v>16</v>
      </c>
      <c r="F34" s="165"/>
      <c r="G34" s="164"/>
      <c r="H34" s="181">
        <f>I34+J34+K34+L34+M34+N34+O34+P34</f>
        <v>0</v>
      </c>
      <c r="I34" s="182"/>
      <c r="J34" s="182"/>
      <c r="K34" s="182"/>
      <c r="L34" s="182"/>
      <c r="M34" s="182"/>
      <c r="N34" s="182"/>
      <c r="O34" s="182"/>
      <c r="P34" s="182"/>
      <c r="Q34" s="181">
        <f>R34+S34+T34+U34+V34+W34+X34+Y34</f>
        <v>0</v>
      </c>
      <c r="R34" s="182"/>
      <c r="S34" s="182"/>
      <c r="T34" s="182"/>
      <c r="U34" s="182"/>
      <c r="V34" s="182"/>
      <c r="W34" s="182"/>
      <c r="X34" s="182"/>
      <c r="Y34" s="182"/>
      <c r="Z34" s="185"/>
      <c r="AA34" s="161"/>
      <c r="AB34" s="162"/>
      <c r="AC34" s="162"/>
      <c r="AD34" s="162"/>
      <c r="AE34" s="161"/>
    </row>
    <row r="35" spans="1:31" s="4" customFormat="1" ht="15" customHeight="1">
      <c r="A35" s="430"/>
      <c r="B35" s="313"/>
      <c r="C35" s="314"/>
      <c r="D35" s="433" t="s">
        <v>19</v>
      </c>
      <c r="E35" s="433"/>
      <c r="F35" s="433"/>
      <c r="G35" s="433"/>
      <c r="H35" s="184">
        <f>H32+H33+H34</f>
        <v>0</v>
      </c>
      <c r="I35" s="184">
        <f t="shared" ref="I35:P35" si="7">I32+I33+I34</f>
        <v>0</v>
      </c>
      <c r="J35" s="184">
        <f t="shared" si="7"/>
        <v>0</v>
      </c>
      <c r="K35" s="184">
        <f t="shared" si="7"/>
        <v>0</v>
      </c>
      <c r="L35" s="184">
        <f t="shared" si="7"/>
        <v>0</v>
      </c>
      <c r="M35" s="184">
        <f t="shared" si="7"/>
        <v>0</v>
      </c>
      <c r="N35" s="184">
        <f t="shared" si="7"/>
        <v>0</v>
      </c>
      <c r="O35" s="184">
        <f t="shared" si="7"/>
        <v>0</v>
      </c>
      <c r="P35" s="184">
        <f t="shared" si="7"/>
        <v>0</v>
      </c>
      <c r="Q35" s="184">
        <f>Q32+Q33+Q34</f>
        <v>0</v>
      </c>
      <c r="R35" s="184">
        <f t="shared" ref="R35:Y35" si="8">R32+R33+R34</f>
        <v>0</v>
      </c>
      <c r="S35" s="184">
        <f t="shared" si="8"/>
        <v>0</v>
      </c>
      <c r="T35" s="184">
        <f t="shared" si="8"/>
        <v>0</v>
      </c>
      <c r="U35" s="184">
        <f t="shared" si="8"/>
        <v>0</v>
      </c>
      <c r="V35" s="184">
        <f t="shared" si="8"/>
        <v>0</v>
      </c>
      <c r="W35" s="184">
        <f t="shared" si="8"/>
        <v>0</v>
      </c>
      <c r="X35" s="184">
        <f t="shared" si="8"/>
        <v>0</v>
      </c>
      <c r="Y35" s="184">
        <f t="shared" si="8"/>
        <v>0</v>
      </c>
      <c r="Z35" s="428"/>
      <c r="AA35" s="428"/>
      <c r="AB35" s="428"/>
      <c r="AC35" s="428"/>
      <c r="AD35" s="428"/>
      <c r="AE35" s="429"/>
    </row>
    <row r="36" spans="1:31" s="4" customFormat="1" ht="15" customHeight="1">
      <c r="A36" s="167" t="s">
        <v>14</v>
      </c>
      <c r="B36" s="173" t="s">
        <v>14</v>
      </c>
      <c r="C36" s="174" t="s">
        <v>15</v>
      </c>
      <c r="D36" s="426" t="s">
        <v>20</v>
      </c>
      <c r="E36" s="426"/>
      <c r="F36" s="426"/>
      <c r="G36" s="426"/>
      <c r="H36" s="179">
        <f>H30+H35</f>
        <v>0</v>
      </c>
      <c r="I36" s="179">
        <f t="shared" ref="I36:Y36" si="9">I30+I35</f>
        <v>0</v>
      </c>
      <c r="J36" s="179">
        <f t="shared" si="9"/>
        <v>0</v>
      </c>
      <c r="K36" s="179">
        <f t="shared" si="9"/>
        <v>0</v>
      </c>
      <c r="L36" s="179">
        <f t="shared" si="9"/>
        <v>0</v>
      </c>
      <c r="M36" s="179">
        <f t="shared" si="9"/>
        <v>0</v>
      </c>
      <c r="N36" s="179">
        <f t="shared" si="9"/>
        <v>0</v>
      </c>
      <c r="O36" s="179">
        <f t="shared" si="9"/>
        <v>0</v>
      </c>
      <c r="P36" s="179">
        <f t="shared" si="9"/>
        <v>0</v>
      </c>
      <c r="Q36" s="179">
        <f>Q30+Q35</f>
        <v>0</v>
      </c>
      <c r="R36" s="179">
        <f t="shared" si="9"/>
        <v>0</v>
      </c>
      <c r="S36" s="179">
        <f t="shared" si="9"/>
        <v>0</v>
      </c>
      <c r="T36" s="179">
        <f t="shared" si="9"/>
        <v>0</v>
      </c>
      <c r="U36" s="179">
        <f t="shared" si="9"/>
        <v>0</v>
      </c>
      <c r="V36" s="179">
        <f t="shared" si="9"/>
        <v>0</v>
      </c>
      <c r="W36" s="179">
        <f t="shared" si="9"/>
        <v>0</v>
      </c>
      <c r="X36" s="179">
        <f t="shared" si="9"/>
        <v>0</v>
      </c>
      <c r="Y36" s="179">
        <f t="shared" si="9"/>
        <v>0</v>
      </c>
      <c r="Z36" s="385"/>
      <c r="AA36" s="385"/>
      <c r="AB36" s="385"/>
      <c r="AC36" s="385"/>
      <c r="AD36" s="385"/>
      <c r="AE36" s="386"/>
    </row>
    <row r="37" spans="1:31" s="72" customFormat="1" ht="15" customHeight="1">
      <c r="A37" s="167" t="s">
        <v>14</v>
      </c>
      <c r="B37" s="173" t="s">
        <v>14</v>
      </c>
      <c r="C37" s="349" t="s">
        <v>22</v>
      </c>
      <c r="D37" s="350"/>
      <c r="E37" s="350"/>
      <c r="F37" s="350"/>
      <c r="G37" s="350"/>
      <c r="H37" s="183">
        <f>H24+H36</f>
        <v>0</v>
      </c>
      <c r="I37" s="183">
        <f t="shared" ref="I37:Y37" si="10">I24+I36</f>
        <v>0</v>
      </c>
      <c r="J37" s="183">
        <f t="shared" si="10"/>
        <v>0</v>
      </c>
      <c r="K37" s="183">
        <f t="shared" si="10"/>
        <v>0</v>
      </c>
      <c r="L37" s="183">
        <f t="shared" si="10"/>
        <v>0</v>
      </c>
      <c r="M37" s="183">
        <f t="shared" si="10"/>
        <v>0</v>
      </c>
      <c r="N37" s="183">
        <f t="shared" si="10"/>
        <v>0</v>
      </c>
      <c r="O37" s="183">
        <f t="shared" si="10"/>
        <v>0</v>
      </c>
      <c r="P37" s="183">
        <f t="shared" si="10"/>
        <v>0</v>
      </c>
      <c r="Q37" s="183">
        <f>Q24+Q36</f>
        <v>0</v>
      </c>
      <c r="R37" s="183">
        <f t="shared" si="10"/>
        <v>0</v>
      </c>
      <c r="S37" s="183">
        <f t="shared" si="10"/>
        <v>0</v>
      </c>
      <c r="T37" s="183">
        <f t="shared" si="10"/>
        <v>0</v>
      </c>
      <c r="U37" s="183">
        <f t="shared" si="10"/>
        <v>0</v>
      </c>
      <c r="V37" s="183">
        <f t="shared" si="10"/>
        <v>0</v>
      </c>
      <c r="W37" s="183">
        <f t="shared" si="10"/>
        <v>0</v>
      </c>
      <c r="X37" s="183">
        <f t="shared" si="10"/>
        <v>0</v>
      </c>
      <c r="Y37" s="183">
        <f t="shared" si="10"/>
        <v>0</v>
      </c>
      <c r="Z37" s="391"/>
      <c r="AA37" s="391"/>
      <c r="AB37" s="391"/>
      <c r="AC37" s="391"/>
      <c r="AD37" s="391"/>
      <c r="AE37" s="392"/>
    </row>
    <row r="38" spans="1:31" s="72" customFormat="1" ht="15" customHeight="1">
      <c r="A38" s="167" t="s">
        <v>14</v>
      </c>
      <c r="B38" s="427" t="s">
        <v>21</v>
      </c>
      <c r="C38" s="427"/>
      <c r="D38" s="427"/>
      <c r="E38" s="427"/>
      <c r="F38" s="427"/>
      <c r="G38" s="427"/>
      <c r="H38" s="180">
        <f>H37</f>
        <v>0</v>
      </c>
      <c r="I38" s="180">
        <f t="shared" ref="I38:Y38" si="11">I37</f>
        <v>0</v>
      </c>
      <c r="J38" s="180">
        <f t="shared" si="11"/>
        <v>0</v>
      </c>
      <c r="K38" s="180">
        <f t="shared" si="11"/>
        <v>0</v>
      </c>
      <c r="L38" s="180">
        <f t="shared" si="11"/>
        <v>0</v>
      </c>
      <c r="M38" s="180">
        <f t="shared" si="11"/>
        <v>0</v>
      </c>
      <c r="N38" s="180">
        <f t="shared" si="11"/>
        <v>0</v>
      </c>
      <c r="O38" s="180">
        <f t="shared" si="11"/>
        <v>0</v>
      </c>
      <c r="P38" s="180">
        <f t="shared" si="11"/>
        <v>0</v>
      </c>
      <c r="Q38" s="180">
        <f>Q37</f>
        <v>0</v>
      </c>
      <c r="R38" s="180">
        <f t="shared" si="11"/>
        <v>0</v>
      </c>
      <c r="S38" s="180">
        <f t="shared" si="11"/>
        <v>0</v>
      </c>
      <c r="T38" s="180">
        <f t="shared" si="11"/>
        <v>0</v>
      </c>
      <c r="U38" s="180">
        <f t="shared" si="11"/>
        <v>0</v>
      </c>
      <c r="V38" s="180">
        <f t="shared" si="11"/>
        <v>0</v>
      </c>
      <c r="W38" s="180">
        <f t="shared" si="11"/>
        <v>0</v>
      </c>
      <c r="X38" s="180">
        <f t="shared" si="11"/>
        <v>0</v>
      </c>
      <c r="Y38" s="180">
        <f t="shared" si="11"/>
        <v>0</v>
      </c>
      <c r="Z38" s="394"/>
      <c r="AA38" s="394"/>
      <c r="AB38" s="394"/>
      <c r="AC38" s="394"/>
      <c r="AD38" s="394"/>
      <c r="AE38" s="395"/>
    </row>
    <row r="39" spans="1:31" s="72" customFormat="1" ht="9.75" customHeight="1">
      <c r="B39" s="415"/>
      <c r="C39" s="415"/>
      <c r="D39" s="415"/>
      <c r="E39" s="415"/>
      <c r="F39" s="415"/>
      <c r="G39" s="415"/>
      <c r="H39" s="415"/>
      <c r="I39" s="415"/>
      <c r="J39" s="415"/>
      <c r="K39" s="415"/>
      <c r="L39" s="415"/>
      <c r="M39" s="415"/>
      <c r="N39" s="415"/>
      <c r="O39" s="415"/>
      <c r="P39" s="415"/>
      <c r="Q39" s="415"/>
      <c r="R39" s="415"/>
      <c r="S39" s="415"/>
      <c r="T39" s="415"/>
      <c r="U39" s="415"/>
      <c r="V39" s="415"/>
      <c r="W39" s="415"/>
      <c r="X39" s="415"/>
      <c r="Y39" s="415"/>
      <c r="Z39" s="415"/>
    </row>
    <row r="40" spans="1:31">
      <c r="Z40" s="178"/>
    </row>
    <row r="41" spans="1:31" ht="54" customHeight="1">
      <c r="B41" s="416" t="s">
        <v>166</v>
      </c>
      <c r="C41" s="417"/>
      <c r="D41" s="417"/>
      <c r="E41" s="417"/>
      <c r="F41" s="417"/>
      <c r="G41" s="417"/>
      <c r="H41" s="417"/>
      <c r="I41" s="417"/>
      <c r="J41" s="417"/>
      <c r="K41" s="417"/>
      <c r="L41" s="417"/>
      <c r="M41" s="417"/>
      <c r="N41" s="417"/>
      <c r="O41" s="417"/>
      <c r="P41" s="417"/>
      <c r="Q41" s="417"/>
      <c r="R41" s="417"/>
      <c r="S41" s="417"/>
      <c r="T41" s="417"/>
      <c r="U41" s="417"/>
      <c r="V41" s="417"/>
      <c r="W41" s="417"/>
      <c r="X41" s="417"/>
      <c r="Y41" s="417"/>
      <c r="Z41" s="417"/>
      <c r="AA41" s="417"/>
      <c r="AB41" s="417"/>
      <c r="AC41" s="417"/>
      <c r="AD41" s="417"/>
      <c r="AE41" s="417"/>
    </row>
    <row r="42" spans="1:31" ht="54" customHeight="1">
      <c r="B42" s="418" t="s">
        <v>167</v>
      </c>
      <c r="C42" s="419"/>
      <c r="D42" s="419"/>
      <c r="E42" s="419"/>
      <c r="F42" s="419"/>
      <c r="G42" s="419"/>
      <c r="H42" s="419"/>
      <c r="I42" s="419"/>
      <c r="J42" s="419"/>
      <c r="K42" s="419"/>
      <c r="L42" s="419"/>
      <c r="M42" s="419"/>
      <c r="N42" s="419"/>
      <c r="O42" s="419"/>
      <c r="P42" s="419"/>
      <c r="Q42" s="419"/>
      <c r="R42" s="419"/>
      <c r="S42" s="419"/>
      <c r="T42" s="419"/>
      <c r="U42" s="419"/>
      <c r="V42" s="419"/>
      <c r="W42" s="419"/>
      <c r="X42" s="419"/>
      <c r="Y42" s="419"/>
      <c r="Z42" s="419"/>
      <c r="AA42" s="419"/>
      <c r="AB42" s="419"/>
      <c r="AC42" s="419"/>
      <c r="AD42" s="419"/>
      <c r="AE42" s="419"/>
    </row>
  </sheetData>
  <mergeCells count="62">
    <mergeCell ref="A6:AE6"/>
    <mergeCell ref="F1:Z1"/>
    <mergeCell ref="AA1:AE1"/>
    <mergeCell ref="F2:Z2"/>
    <mergeCell ref="B4:AE4"/>
    <mergeCell ref="A5:AE5"/>
    <mergeCell ref="B11:AE11"/>
    <mergeCell ref="A8:A10"/>
    <mergeCell ref="B8:B10"/>
    <mergeCell ref="C8:C10"/>
    <mergeCell ref="D8:D10"/>
    <mergeCell ref="E8:E10"/>
    <mergeCell ref="F8:F10"/>
    <mergeCell ref="G8:G10"/>
    <mergeCell ref="H8:H10"/>
    <mergeCell ref="Q8:Q10"/>
    <mergeCell ref="Z8:Z10"/>
    <mergeCell ref="AA8:AE9"/>
    <mergeCell ref="C12:AE12"/>
    <mergeCell ref="D13:AE13"/>
    <mergeCell ref="A14:A18"/>
    <mergeCell ref="B14:B18"/>
    <mergeCell ref="C14:C18"/>
    <mergeCell ref="D14:D17"/>
    <mergeCell ref="E14:F14"/>
    <mergeCell ref="D18:G18"/>
    <mergeCell ref="Z18:AE18"/>
    <mergeCell ref="A19:A23"/>
    <mergeCell ref="B19:B23"/>
    <mergeCell ref="C19:C23"/>
    <mergeCell ref="D19:D22"/>
    <mergeCell ref="E19:F19"/>
    <mergeCell ref="D23:G23"/>
    <mergeCell ref="D25:AE25"/>
    <mergeCell ref="A26:A30"/>
    <mergeCell ref="B26:B30"/>
    <mergeCell ref="C26:C30"/>
    <mergeCell ref="D26:D29"/>
    <mergeCell ref="E26:F26"/>
    <mergeCell ref="D30:G30"/>
    <mergeCell ref="A31:A35"/>
    <mergeCell ref="B31:B35"/>
    <mergeCell ref="C31:C35"/>
    <mergeCell ref="D31:D34"/>
    <mergeCell ref="E31:F31"/>
    <mergeCell ref="D35:G35"/>
    <mergeCell ref="B39:Z39"/>
    <mergeCell ref="B41:AE41"/>
    <mergeCell ref="B42:AE42"/>
    <mergeCell ref="I8:P9"/>
    <mergeCell ref="R8:Y9"/>
    <mergeCell ref="D36:G36"/>
    <mergeCell ref="Z36:AE36"/>
    <mergeCell ref="C37:G37"/>
    <mergeCell ref="Z37:AE37"/>
    <mergeCell ref="B38:G38"/>
    <mergeCell ref="Z38:AE38"/>
    <mergeCell ref="Z30:AE30"/>
    <mergeCell ref="Z35:AE35"/>
    <mergeCell ref="Z23:AE23"/>
    <mergeCell ref="D24:G24"/>
    <mergeCell ref="Z24:AE24"/>
  </mergeCells>
  <pageMargins left="0.25" right="0.25" top="0.75" bottom="0.75" header="0.3" footer="0.3"/>
  <pageSetup paperSize="9" scale="6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560" t="s">
        <v>6</v>
      </c>
      <c r="B2" s="562" t="s">
        <v>7</v>
      </c>
      <c r="C2" s="562" t="s">
        <v>8</v>
      </c>
      <c r="D2" s="565" t="s">
        <v>23</v>
      </c>
      <c r="E2" s="547" t="s">
        <v>9</v>
      </c>
      <c r="F2" s="549" t="s">
        <v>26</v>
      </c>
      <c r="G2" s="567" t="s">
        <v>10</v>
      </c>
      <c r="H2" s="540" t="s">
        <v>11</v>
      </c>
      <c r="I2" s="542" t="s">
        <v>30</v>
      </c>
      <c r="J2" s="543"/>
      <c r="K2" s="543"/>
      <c r="L2" s="544"/>
      <c r="M2" s="542" t="s">
        <v>31</v>
      </c>
      <c r="N2" s="543"/>
      <c r="O2" s="543"/>
      <c r="P2" s="544"/>
    </row>
    <row r="3" spans="1:16" ht="12.75" customHeight="1">
      <c r="A3" s="561"/>
      <c r="B3" s="563"/>
      <c r="C3" s="563"/>
      <c r="D3" s="566"/>
      <c r="E3" s="548"/>
      <c r="F3" s="550"/>
      <c r="G3" s="568"/>
      <c r="H3" s="541"/>
      <c r="I3" s="545" t="s">
        <v>12</v>
      </c>
      <c r="J3" s="539" t="s">
        <v>13</v>
      </c>
      <c r="K3" s="539"/>
      <c r="L3" s="530" t="s">
        <v>25</v>
      </c>
      <c r="M3" s="545" t="s">
        <v>12</v>
      </c>
      <c r="N3" s="539" t="s">
        <v>13</v>
      </c>
      <c r="O3" s="539"/>
      <c r="P3" s="530" t="s">
        <v>25</v>
      </c>
    </row>
    <row r="4" spans="1:16" ht="114.75" customHeight="1" thickBot="1">
      <c r="A4" s="545"/>
      <c r="B4" s="564"/>
      <c r="C4" s="564"/>
      <c r="D4" s="566"/>
      <c r="E4" s="548"/>
      <c r="F4" s="551"/>
      <c r="G4" s="568"/>
      <c r="H4" s="541"/>
      <c r="I4" s="546"/>
      <c r="J4" s="7" t="s">
        <v>12</v>
      </c>
      <c r="K4" s="21" t="s">
        <v>24</v>
      </c>
      <c r="L4" s="531"/>
      <c r="M4" s="546"/>
      <c r="N4" s="7" t="s">
        <v>12</v>
      </c>
      <c r="O4" s="21" t="s">
        <v>24</v>
      </c>
      <c r="P4" s="531"/>
    </row>
    <row r="5" spans="1:16" ht="14.25" customHeight="1" thickBot="1">
      <c r="A5" s="533" t="s">
        <v>137</v>
      </c>
      <c r="B5" s="534"/>
      <c r="C5" s="534"/>
      <c r="D5" s="534"/>
      <c r="E5" s="534"/>
      <c r="F5" s="534"/>
      <c r="G5" s="534"/>
      <c r="H5" s="534"/>
      <c r="I5" s="534"/>
      <c r="J5" s="534"/>
      <c r="K5" s="534"/>
      <c r="L5" s="534"/>
      <c r="M5" s="534"/>
      <c r="N5" s="534"/>
      <c r="O5" s="534"/>
      <c r="P5" s="535"/>
    </row>
    <row r="6" spans="1:16" ht="18" customHeight="1">
      <c r="A6" s="11" t="s">
        <v>14</v>
      </c>
      <c r="B6" s="581" t="s">
        <v>14</v>
      </c>
      <c r="C6" s="574" t="s">
        <v>14</v>
      </c>
      <c r="D6" s="521" t="s">
        <v>128</v>
      </c>
      <c r="E6" s="15" t="s">
        <v>14</v>
      </c>
      <c r="F6" s="13"/>
      <c r="G6" s="40"/>
      <c r="H6" s="554" t="s">
        <v>18</v>
      </c>
      <c r="I6" s="22">
        <v>2078</v>
      </c>
      <c r="J6" s="23">
        <v>2078</v>
      </c>
      <c r="K6" s="23">
        <v>1565.1</v>
      </c>
      <c r="L6" s="117"/>
      <c r="M6" s="22">
        <v>2335.6999999999998</v>
      </c>
      <c r="N6" s="54">
        <v>2335.6999999999998</v>
      </c>
      <c r="O6" s="54">
        <v>1761.9</v>
      </c>
      <c r="P6" s="24"/>
    </row>
    <row r="7" spans="1:16">
      <c r="A7" s="25"/>
      <c r="B7" s="515"/>
      <c r="C7" s="517"/>
      <c r="D7" s="522"/>
      <c r="E7" s="60" t="s">
        <v>15</v>
      </c>
      <c r="F7" s="59"/>
      <c r="G7" s="44"/>
      <c r="H7" s="555"/>
      <c r="I7" s="50">
        <v>1994.7</v>
      </c>
      <c r="J7" s="42">
        <v>1994.7</v>
      </c>
      <c r="K7" s="42">
        <v>1522.9</v>
      </c>
      <c r="L7" s="118"/>
      <c r="M7" s="50">
        <v>2221.5</v>
      </c>
      <c r="N7" s="55">
        <v>2221.5</v>
      </c>
      <c r="O7" s="55">
        <v>1696</v>
      </c>
      <c r="P7" s="37"/>
    </row>
    <row r="8" spans="1:16">
      <c r="A8" s="25"/>
      <c r="B8" s="515"/>
      <c r="C8" s="517"/>
      <c r="D8" s="522"/>
      <c r="E8" s="60" t="s">
        <v>32</v>
      </c>
      <c r="F8" s="59"/>
      <c r="G8" s="44"/>
      <c r="H8" s="555"/>
      <c r="I8" s="50">
        <v>985</v>
      </c>
      <c r="J8" s="42">
        <v>985</v>
      </c>
      <c r="K8" s="42">
        <v>752</v>
      </c>
      <c r="L8" s="118"/>
      <c r="M8" s="50">
        <v>1058.0999999999999</v>
      </c>
      <c r="N8" s="55">
        <v>1058.0999999999999</v>
      </c>
      <c r="O8" s="55">
        <v>807.9</v>
      </c>
      <c r="P8" s="37"/>
    </row>
    <row r="9" spans="1:16">
      <c r="A9" s="25"/>
      <c r="B9" s="515"/>
      <c r="C9" s="517"/>
      <c r="D9" s="522"/>
      <c r="E9" s="60" t="s">
        <v>33</v>
      </c>
      <c r="F9" s="59"/>
      <c r="G9" s="44"/>
      <c r="H9" s="555"/>
      <c r="I9" s="50">
        <v>66.099999999999994</v>
      </c>
      <c r="J9" s="42">
        <v>66.099999999999994</v>
      </c>
      <c r="K9" s="42">
        <v>50.5</v>
      </c>
      <c r="L9" s="118"/>
      <c r="M9" s="50">
        <v>65.8</v>
      </c>
      <c r="N9" s="55">
        <v>65.8</v>
      </c>
      <c r="O9" s="55">
        <v>50.3</v>
      </c>
      <c r="P9" s="37"/>
    </row>
    <row r="10" spans="1:16">
      <c r="A10" s="25"/>
      <c r="B10" s="515"/>
      <c r="C10" s="517"/>
      <c r="D10" s="522"/>
      <c r="E10" s="60" t="s">
        <v>34</v>
      </c>
      <c r="F10" s="59"/>
      <c r="G10" s="44"/>
      <c r="H10" s="555"/>
      <c r="I10" s="50">
        <v>17.299999999999997</v>
      </c>
      <c r="J10" s="42">
        <v>17.299999999999997</v>
      </c>
      <c r="K10" s="42">
        <v>13.2</v>
      </c>
      <c r="L10" s="118"/>
      <c r="M10" s="50">
        <v>45</v>
      </c>
      <c r="N10" s="55">
        <v>45</v>
      </c>
      <c r="O10" s="55">
        <v>34.4</v>
      </c>
      <c r="P10" s="37"/>
    </row>
    <row r="11" spans="1:16">
      <c r="A11" s="25"/>
      <c r="B11" s="515"/>
      <c r="C11" s="517"/>
      <c r="D11" s="522"/>
      <c r="E11" s="60" t="s">
        <v>28</v>
      </c>
      <c r="F11" s="59"/>
      <c r="G11" s="44"/>
      <c r="H11" s="555"/>
      <c r="I11" s="50">
        <v>185.5</v>
      </c>
      <c r="J11" s="42">
        <v>185.5</v>
      </c>
      <c r="K11" s="42">
        <v>141.6</v>
      </c>
      <c r="L11" s="118"/>
      <c r="M11" s="50">
        <v>227.7</v>
      </c>
      <c r="N11" s="55">
        <v>227.7</v>
      </c>
      <c r="O11" s="55">
        <v>173.8</v>
      </c>
      <c r="P11" s="37"/>
    </row>
    <row r="12" spans="1:16">
      <c r="A12" s="25"/>
      <c r="B12" s="515"/>
      <c r="C12" s="517"/>
      <c r="D12" s="522"/>
      <c r="E12" s="60" t="s">
        <v>35</v>
      </c>
      <c r="F12" s="59"/>
      <c r="G12" s="44"/>
      <c r="H12" s="555"/>
      <c r="I12" s="50">
        <v>221.2</v>
      </c>
      <c r="J12" s="42">
        <v>221.2</v>
      </c>
      <c r="K12" s="42">
        <v>168.9</v>
      </c>
      <c r="L12" s="118"/>
      <c r="M12" s="50">
        <v>241.8</v>
      </c>
      <c r="N12" s="55">
        <v>241.8</v>
      </c>
      <c r="O12" s="55">
        <v>184.6</v>
      </c>
      <c r="P12" s="37"/>
    </row>
    <row r="13" spans="1:16">
      <c r="A13" s="25"/>
      <c r="B13" s="515"/>
      <c r="C13" s="517"/>
      <c r="D13" s="522"/>
      <c r="E13" s="60" t="s">
        <v>36</v>
      </c>
      <c r="F13" s="59"/>
      <c r="G13" s="44"/>
      <c r="H13" s="555"/>
      <c r="I13" s="50">
        <v>1214.0999999999999</v>
      </c>
      <c r="J13" s="42">
        <v>1214.0999999999999</v>
      </c>
      <c r="K13" s="42">
        <v>926.9</v>
      </c>
      <c r="L13" s="118"/>
      <c r="M13" s="50">
        <v>1325.7</v>
      </c>
      <c r="N13" s="55">
        <v>1325.7</v>
      </c>
      <c r="O13" s="55">
        <v>1012.2</v>
      </c>
      <c r="P13" s="37"/>
    </row>
    <row r="14" spans="1:16">
      <c r="A14" s="25"/>
      <c r="B14" s="515"/>
      <c r="C14" s="517"/>
      <c r="D14" s="522"/>
      <c r="E14" s="60" t="s">
        <v>37</v>
      </c>
      <c r="F14" s="59"/>
      <c r="G14" s="44"/>
      <c r="H14" s="555"/>
      <c r="I14" s="50">
        <v>190.2</v>
      </c>
      <c r="J14" s="42">
        <v>190.2</v>
      </c>
      <c r="K14" s="42">
        <v>145.19999999999999</v>
      </c>
      <c r="L14" s="118"/>
      <c r="M14" s="50">
        <v>203.7</v>
      </c>
      <c r="N14" s="55">
        <v>203.7</v>
      </c>
      <c r="O14" s="55">
        <v>155.5</v>
      </c>
      <c r="P14" s="37"/>
    </row>
    <row r="15" spans="1:16">
      <c r="A15" s="25"/>
      <c r="B15" s="515"/>
      <c r="C15" s="517"/>
      <c r="D15" s="522"/>
      <c r="E15" s="60" t="s">
        <v>38</v>
      </c>
      <c r="F15" s="59"/>
      <c r="G15" s="44"/>
      <c r="H15" s="555"/>
      <c r="I15" s="50">
        <v>159.30000000000001</v>
      </c>
      <c r="J15" s="42">
        <v>159.30000000000001</v>
      </c>
      <c r="K15" s="42">
        <v>121.6</v>
      </c>
      <c r="L15" s="118"/>
      <c r="M15" s="50">
        <v>151.30000000000001</v>
      </c>
      <c r="N15" s="55">
        <v>151.30000000000001</v>
      </c>
      <c r="O15" s="55">
        <v>115.5</v>
      </c>
      <c r="P15" s="37"/>
    </row>
    <row r="16" spans="1:16">
      <c r="A16" s="25"/>
      <c r="B16" s="515"/>
      <c r="C16" s="517"/>
      <c r="D16" s="522"/>
      <c r="E16" s="60" t="s">
        <v>39</v>
      </c>
      <c r="F16" s="59"/>
      <c r="G16" s="44"/>
      <c r="H16" s="555"/>
      <c r="I16" s="50">
        <v>1218.4000000000001</v>
      </c>
      <c r="J16" s="42">
        <v>1218.4000000000001</v>
      </c>
      <c r="K16" s="42">
        <v>930.2</v>
      </c>
      <c r="L16" s="118"/>
      <c r="M16" s="50">
        <v>1274.8</v>
      </c>
      <c r="N16" s="55">
        <v>1274.8</v>
      </c>
      <c r="O16" s="55">
        <v>973.3</v>
      </c>
      <c r="P16" s="37"/>
    </row>
    <row r="17" spans="1:16">
      <c r="A17" s="25"/>
      <c r="B17" s="515"/>
      <c r="C17" s="517"/>
      <c r="D17" s="522"/>
      <c r="E17" s="60" t="s">
        <v>40</v>
      </c>
      <c r="F17" s="59"/>
      <c r="G17" s="44"/>
      <c r="H17" s="555"/>
      <c r="I17" s="50">
        <v>200.7</v>
      </c>
      <c r="J17" s="42">
        <v>200.7</v>
      </c>
      <c r="K17" s="42">
        <v>153.19999999999999</v>
      </c>
      <c r="L17" s="118"/>
      <c r="M17" s="50">
        <v>224.7</v>
      </c>
      <c r="N17" s="55">
        <v>224.7</v>
      </c>
      <c r="O17" s="55">
        <v>171.5</v>
      </c>
      <c r="P17" s="37"/>
    </row>
    <row r="18" spans="1:16">
      <c r="A18" s="25"/>
      <c r="B18" s="515"/>
      <c r="C18" s="517"/>
      <c r="D18" s="522"/>
      <c r="E18" s="60" t="s">
        <v>41</v>
      </c>
      <c r="F18" s="59"/>
      <c r="G18" s="44"/>
      <c r="H18" s="555"/>
      <c r="I18" s="50">
        <v>165.4</v>
      </c>
      <c r="J18" s="42">
        <v>165.4</v>
      </c>
      <c r="K18" s="42">
        <v>126.3</v>
      </c>
      <c r="L18" s="118"/>
      <c r="M18" s="50">
        <v>161.19999999999999</v>
      </c>
      <c r="N18" s="55">
        <v>161.19999999999999</v>
      </c>
      <c r="O18" s="55">
        <v>123.1</v>
      </c>
      <c r="P18" s="37"/>
    </row>
    <row r="19" spans="1:16">
      <c r="A19" s="25"/>
      <c r="B19" s="515"/>
      <c r="C19" s="517"/>
      <c r="D19" s="522"/>
      <c r="E19" s="60" t="s">
        <v>42</v>
      </c>
      <c r="F19" s="59"/>
      <c r="G19" s="44"/>
      <c r="H19" s="555"/>
      <c r="I19" s="50">
        <v>185.3</v>
      </c>
      <c r="J19" s="42">
        <v>185.3</v>
      </c>
      <c r="K19" s="42">
        <v>141.5</v>
      </c>
      <c r="L19" s="118"/>
      <c r="M19" s="50">
        <v>198.9</v>
      </c>
      <c r="N19" s="55">
        <v>198.9</v>
      </c>
      <c r="O19" s="55">
        <v>151.80000000000001</v>
      </c>
      <c r="P19" s="37"/>
    </row>
    <row r="20" spans="1:16">
      <c r="A20" s="25"/>
      <c r="B20" s="515"/>
      <c r="C20" s="517"/>
      <c r="D20" s="522"/>
      <c r="E20" s="60" t="s">
        <v>43</v>
      </c>
      <c r="F20" s="59"/>
      <c r="G20" s="44"/>
      <c r="H20" s="555"/>
      <c r="I20" s="50">
        <v>876.8</v>
      </c>
      <c r="J20" s="42">
        <v>876.8</v>
      </c>
      <c r="K20" s="42">
        <v>669.4</v>
      </c>
      <c r="L20" s="118"/>
      <c r="M20" s="50">
        <v>944.4</v>
      </c>
      <c r="N20" s="55">
        <v>944.4</v>
      </c>
      <c r="O20" s="55">
        <v>721</v>
      </c>
      <c r="P20" s="37"/>
    </row>
    <row r="21" spans="1:16">
      <c r="A21" s="25"/>
      <c r="B21" s="515"/>
      <c r="C21" s="517"/>
      <c r="D21" s="522"/>
      <c r="E21" s="60" t="s">
        <v>44</v>
      </c>
      <c r="F21" s="59"/>
      <c r="G21" s="44"/>
      <c r="H21" s="555"/>
      <c r="I21" s="50">
        <v>504.5</v>
      </c>
      <c r="J21" s="42">
        <v>504.5</v>
      </c>
      <c r="K21" s="42">
        <v>385.2</v>
      </c>
      <c r="L21" s="118"/>
      <c r="M21" s="50">
        <v>542.9</v>
      </c>
      <c r="N21" s="55">
        <v>542.9</v>
      </c>
      <c r="O21" s="55">
        <v>414.5</v>
      </c>
      <c r="P21" s="37"/>
    </row>
    <row r="22" spans="1:16">
      <c r="A22" s="25"/>
      <c r="B22" s="515"/>
      <c r="C22" s="517"/>
      <c r="D22" s="522"/>
      <c r="E22" s="60" t="s">
        <v>45</v>
      </c>
      <c r="F22" s="59"/>
      <c r="G22" s="44"/>
      <c r="H22" s="555"/>
      <c r="I22" s="50">
        <v>218.60000000000002</v>
      </c>
      <c r="J22" s="42">
        <v>218.60000000000002</v>
      </c>
      <c r="K22" s="42">
        <v>161.30000000000001</v>
      </c>
      <c r="L22" s="118"/>
      <c r="M22" s="50">
        <v>290.3</v>
      </c>
      <c r="N22" s="55">
        <v>290.3</v>
      </c>
      <c r="O22" s="55">
        <v>221.7</v>
      </c>
      <c r="P22" s="37"/>
    </row>
    <row r="23" spans="1:16">
      <c r="A23" s="25"/>
      <c r="B23" s="515"/>
      <c r="C23" s="517"/>
      <c r="D23" s="522"/>
      <c r="E23" s="60" t="s">
        <v>46</v>
      </c>
      <c r="F23" s="59"/>
      <c r="G23" s="44"/>
      <c r="H23" s="555"/>
      <c r="I23" s="50">
        <v>49.900000000000006</v>
      </c>
      <c r="J23" s="42">
        <v>49.900000000000006</v>
      </c>
      <c r="K23" s="42">
        <v>38.1</v>
      </c>
      <c r="L23" s="118"/>
      <c r="M23" s="50">
        <v>49.9</v>
      </c>
      <c r="N23" s="55">
        <v>49.9</v>
      </c>
      <c r="O23" s="55">
        <v>38.1</v>
      </c>
      <c r="P23" s="37"/>
    </row>
    <row r="24" spans="1:16" ht="13.5" thickBot="1">
      <c r="A24" s="25"/>
      <c r="B24" s="515"/>
      <c r="C24" s="517"/>
      <c r="D24" s="523"/>
      <c r="E24" s="60" t="s">
        <v>47</v>
      </c>
      <c r="F24" s="59"/>
      <c r="G24" s="45"/>
      <c r="H24" s="556"/>
      <c r="I24" s="51">
        <v>21.2</v>
      </c>
      <c r="J24" s="46">
        <v>21.2</v>
      </c>
      <c r="K24" s="46">
        <v>16.2</v>
      </c>
      <c r="L24" s="119"/>
      <c r="M24" s="51">
        <v>21.1</v>
      </c>
      <c r="N24" s="56">
        <v>21.1</v>
      </c>
      <c r="O24" s="56">
        <v>16.100000000000001</v>
      </c>
      <c r="P24" s="47"/>
    </row>
    <row r="25" spans="1:16" ht="13.5" thickBot="1">
      <c r="A25" s="25"/>
      <c r="B25" s="515"/>
      <c r="C25" s="517"/>
      <c r="D25" s="10"/>
      <c r="E25" s="15" t="s">
        <v>48</v>
      </c>
      <c r="F25" s="13"/>
      <c r="G25" s="49"/>
      <c r="H25" s="68" t="s">
        <v>49</v>
      </c>
      <c r="I25" s="18">
        <v>40.4</v>
      </c>
      <c r="J25" s="52">
        <v>40.4</v>
      </c>
      <c r="K25" s="52">
        <v>0</v>
      </c>
      <c r="L25" s="120">
        <v>0</v>
      </c>
      <c r="M25" s="18">
        <v>40.4</v>
      </c>
      <c r="N25" s="52">
        <v>40.4</v>
      </c>
      <c r="O25" s="52">
        <v>0</v>
      </c>
      <c r="P25" s="53">
        <v>0</v>
      </c>
    </row>
    <row r="26" spans="1:16" ht="15" customHeight="1" thickBot="1">
      <c r="A26" s="26"/>
      <c r="B26" s="516"/>
      <c r="C26" s="518"/>
      <c r="D26" s="48"/>
      <c r="E26" s="16"/>
      <c r="F26" s="14"/>
      <c r="G26" s="27"/>
      <c r="H26" s="20" t="s">
        <v>19</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536" t="s">
        <v>133</v>
      </c>
      <c r="B27" s="537"/>
      <c r="C27" s="537"/>
      <c r="D27" s="537"/>
      <c r="E27" s="537"/>
      <c r="F27" s="537"/>
      <c r="G27" s="537"/>
      <c r="H27" s="537"/>
      <c r="I27" s="537"/>
      <c r="J27" s="537"/>
      <c r="K27" s="537"/>
      <c r="L27" s="537"/>
      <c r="M27" s="537"/>
      <c r="N27" s="537"/>
      <c r="O27" s="537"/>
      <c r="P27" s="538"/>
    </row>
    <row r="28" spans="1:16" ht="12" customHeight="1">
      <c r="A28" s="513" t="s">
        <v>14</v>
      </c>
      <c r="B28" s="515" t="s">
        <v>14</v>
      </c>
      <c r="C28" s="517" t="s">
        <v>15</v>
      </c>
      <c r="D28" s="519" t="s">
        <v>50</v>
      </c>
      <c r="E28" s="571"/>
      <c r="F28" s="573" t="s">
        <v>14</v>
      </c>
      <c r="G28" s="552"/>
      <c r="H28" s="41" t="s">
        <v>18</v>
      </c>
      <c r="I28" s="35" t="e">
        <f>#N/A</f>
        <v>#N/A</v>
      </c>
      <c r="J28" s="36">
        <v>60</v>
      </c>
      <c r="K28" s="36"/>
      <c r="L28" s="122"/>
      <c r="M28" s="62">
        <f>N28+P28</f>
        <v>147</v>
      </c>
      <c r="N28" s="57">
        <v>147</v>
      </c>
      <c r="O28" s="57"/>
      <c r="P28" s="43"/>
    </row>
    <row r="29" spans="1:16" ht="15.75" customHeight="1" thickBot="1">
      <c r="A29" s="514"/>
      <c r="B29" s="516"/>
      <c r="C29" s="518"/>
      <c r="D29" s="520"/>
      <c r="E29" s="572"/>
      <c r="F29" s="570"/>
      <c r="G29" s="553"/>
      <c r="H29" s="31" t="s">
        <v>19</v>
      </c>
      <c r="I29" s="30" t="e">
        <f>#N/A</f>
        <v>#N/A</v>
      </c>
      <c r="J29" s="32">
        <f>J28</f>
        <v>60</v>
      </c>
      <c r="K29" s="32"/>
      <c r="L29" s="17"/>
      <c r="M29" s="30">
        <f>N29+P29</f>
        <v>147</v>
      </c>
      <c r="N29" s="32">
        <f>N28</f>
        <v>147</v>
      </c>
      <c r="O29" s="32"/>
      <c r="P29" s="33"/>
    </row>
    <row r="30" spans="1:16" ht="14.25" customHeight="1">
      <c r="A30" s="11" t="s">
        <v>14</v>
      </c>
      <c r="B30" s="8" t="s">
        <v>14</v>
      </c>
      <c r="C30" s="574" t="s">
        <v>16</v>
      </c>
      <c r="D30" s="575" t="s">
        <v>51</v>
      </c>
      <c r="E30" s="576"/>
      <c r="F30" s="569" t="s">
        <v>14</v>
      </c>
      <c r="G30" s="557"/>
      <c r="H30" s="34" t="s">
        <v>18</v>
      </c>
      <c r="I30" s="35" t="e">
        <f>#N/A</f>
        <v>#N/A</v>
      </c>
      <c r="J30" s="36">
        <v>10.5</v>
      </c>
      <c r="K30" s="36"/>
      <c r="L30" s="122"/>
      <c r="M30" s="63">
        <f>N30+P30</f>
        <v>10.5</v>
      </c>
      <c r="N30" s="58">
        <v>10.5</v>
      </c>
      <c r="O30" s="58"/>
      <c r="P30" s="37"/>
    </row>
    <row r="31" spans="1:16" ht="15" customHeight="1" thickBot="1">
      <c r="A31" s="12"/>
      <c r="B31" s="9"/>
      <c r="C31" s="518"/>
      <c r="D31" s="520"/>
      <c r="E31" s="577"/>
      <c r="F31" s="570"/>
      <c r="G31" s="553"/>
      <c r="H31" s="38" t="s">
        <v>19</v>
      </c>
      <c r="I31" s="29" t="e">
        <f>#N/A</f>
        <v>#N/A</v>
      </c>
      <c r="J31" s="28">
        <f>J30</f>
        <v>10.5</v>
      </c>
      <c r="K31" s="28"/>
      <c r="L31" s="123"/>
      <c r="M31" s="29">
        <f>N31+P31</f>
        <v>10.5</v>
      </c>
      <c r="N31" s="28">
        <f>N30</f>
        <v>10.5</v>
      </c>
      <c r="O31" s="28"/>
      <c r="P31" s="39"/>
    </row>
    <row r="32" spans="1:16" s="4" customFormat="1" ht="13.5" customHeight="1" thickBot="1">
      <c r="A32" s="70" t="s">
        <v>14</v>
      </c>
      <c r="B32" s="71" t="s">
        <v>14</v>
      </c>
      <c r="C32" s="510" t="s">
        <v>20</v>
      </c>
      <c r="D32" s="511"/>
      <c r="E32" s="511"/>
      <c r="F32" s="511"/>
      <c r="G32" s="511"/>
      <c r="H32" s="524"/>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578" t="s">
        <v>134</v>
      </c>
      <c r="B33" s="579"/>
      <c r="C33" s="579"/>
      <c r="D33" s="579"/>
      <c r="E33" s="579"/>
      <c r="F33" s="579"/>
      <c r="G33" s="579"/>
      <c r="H33" s="579"/>
      <c r="I33" s="579"/>
      <c r="J33" s="579"/>
      <c r="K33" s="579"/>
      <c r="L33" s="579"/>
      <c r="M33" s="579"/>
      <c r="N33" s="579"/>
      <c r="O33" s="579"/>
      <c r="P33" s="580"/>
    </row>
    <row r="34" spans="1:16" s="2" customFormat="1" ht="20.25" customHeight="1">
      <c r="A34" s="451" t="s">
        <v>15</v>
      </c>
      <c r="B34" s="558" t="s">
        <v>14</v>
      </c>
      <c r="C34" s="457" t="s">
        <v>17</v>
      </c>
      <c r="D34" s="528" t="s">
        <v>129</v>
      </c>
      <c r="E34" s="466"/>
      <c r="F34" s="478"/>
      <c r="G34" s="532"/>
      <c r="H34" s="69" t="s">
        <v>18</v>
      </c>
      <c r="I34" s="65" t="e">
        <f>#N/A</f>
        <v>#N/A</v>
      </c>
      <c r="J34" s="83">
        <f>147.3+863.4</f>
        <v>1010.7</v>
      </c>
      <c r="K34" s="83"/>
      <c r="L34" s="67">
        <v>162.80000000000001</v>
      </c>
      <c r="M34" s="65">
        <v>160</v>
      </c>
      <c r="N34" s="83">
        <v>160</v>
      </c>
      <c r="O34" s="83"/>
      <c r="P34" s="66">
        <v>162.80000000000001</v>
      </c>
    </row>
    <row r="35" spans="1:16" s="2" customFormat="1" ht="20.25" customHeight="1" thickBot="1">
      <c r="A35" s="452"/>
      <c r="B35" s="559"/>
      <c r="C35" s="456"/>
      <c r="D35" s="529"/>
      <c r="E35" s="467"/>
      <c r="F35" s="465"/>
      <c r="G35" s="465"/>
      <c r="H35" s="64" t="s">
        <v>19</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14</v>
      </c>
      <c r="B36" s="71" t="s">
        <v>14</v>
      </c>
      <c r="C36" s="510" t="s">
        <v>20</v>
      </c>
      <c r="D36" s="511"/>
      <c r="E36" s="511"/>
      <c r="F36" s="511"/>
      <c r="G36" s="511"/>
      <c r="H36" s="524"/>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525" t="s">
        <v>135</v>
      </c>
      <c r="B37" s="526"/>
      <c r="C37" s="526"/>
      <c r="D37" s="526"/>
      <c r="E37" s="526"/>
      <c r="F37" s="526"/>
      <c r="G37" s="526"/>
      <c r="H37" s="526"/>
      <c r="I37" s="526"/>
      <c r="J37" s="526"/>
      <c r="K37" s="526"/>
      <c r="L37" s="526"/>
      <c r="M37" s="526"/>
      <c r="N37" s="526"/>
      <c r="O37" s="526"/>
      <c r="P37" s="527"/>
    </row>
    <row r="38" spans="1:16" s="2" customFormat="1" ht="13.5" customHeight="1">
      <c r="A38" s="451" t="s">
        <v>15</v>
      </c>
      <c r="B38" s="558" t="s">
        <v>14</v>
      </c>
      <c r="C38" s="457" t="s">
        <v>27</v>
      </c>
      <c r="D38" s="528" t="s">
        <v>130</v>
      </c>
      <c r="E38" s="466"/>
      <c r="F38" s="478"/>
      <c r="G38" s="532"/>
      <c r="H38" s="69" t="s">
        <v>18</v>
      </c>
      <c r="I38" s="65">
        <f>J38+L38</f>
        <v>8.4</v>
      </c>
      <c r="J38" s="83">
        <v>8.4</v>
      </c>
      <c r="K38" s="83"/>
      <c r="L38" s="67"/>
      <c r="M38" s="65">
        <f>N38+P38</f>
        <v>79.900000000000006</v>
      </c>
      <c r="N38" s="83">
        <v>79.900000000000006</v>
      </c>
      <c r="O38" s="83"/>
      <c r="P38" s="66"/>
    </row>
    <row r="39" spans="1:16" s="2" customFormat="1" ht="12" customHeight="1" thickBot="1">
      <c r="A39" s="452"/>
      <c r="B39" s="559"/>
      <c r="C39" s="456"/>
      <c r="D39" s="529"/>
      <c r="E39" s="467"/>
      <c r="F39" s="465"/>
      <c r="G39" s="465"/>
      <c r="H39" s="64" t="s">
        <v>19</v>
      </c>
      <c r="I39" s="110">
        <f>J39+L39</f>
        <v>8.4</v>
      </c>
      <c r="J39" s="82">
        <f>J38</f>
        <v>8.4</v>
      </c>
      <c r="K39" s="82"/>
      <c r="L39" s="111">
        <f>L38</f>
        <v>0</v>
      </c>
      <c r="M39" s="110">
        <f>M38</f>
        <v>79.900000000000006</v>
      </c>
      <c r="N39" s="82">
        <f>N38</f>
        <v>79.900000000000006</v>
      </c>
      <c r="O39" s="82"/>
      <c r="P39" s="112">
        <f>P38</f>
        <v>0</v>
      </c>
    </row>
    <row r="40" spans="1:16" s="2" customFormat="1" ht="13.5" customHeight="1">
      <c r="A40" s="451" t="s">
        <v>15</v>
      </c>
      <c r="B40" s="558" t="s">
        <v>14</v>
      </c>
      <c r="C40" s="457" t="s">
        <v>29</v>
      </c>
      <c r="D40" s="528" t="s">
        <v>132</v>
      </c>
      <c r="E40" s="466"/>
      <c r="F40" s="478"/>
      <c r="G40" s="532"/>
      <c r="H40" s="69" t="s">
        <v>18</v>
      </c>
      <c r="I40" s="65">
        <f>J40+L40</f>
        <v>71.599999999999994</v>
      </c>
      <c r="J40" s="83">
        <v>71.599999999999994</v>
      </c>
      <c r="K40" s="83"/>
      <c r="L40" s="67"/>
      <c r="M40" s="65">
        <f>N40+P40</f>
        <v>71.599999999999994</v>
      </c>
      <c r="N40" s="83">
        <v>71.599999999999994</v>
      </c>
      <c r="O40" s="83"/>
      <c r="P40" s="66"/>
    </row>
    <row r="41" spans="1:16" s="2" customFormat="1" ht="16.5" customHeight="1" thickBot="1">
      <c r="A41" s="452"/>
      <c r="B41" s="559"/>
      <c r="C41" s="456"/>
      <c r="D41" s="529"/>
      <c r="E41" s="467"/>
      <c r="F41" s="465"/>
      <c r="G41" s="465"/>
      <c r="H41" s="64" t="s">
        <v>19</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14</v>
      </c>
      <c r="B42" s="71" t="s">
        <v>14</v>
      </c>
      <c r="C42" s="510" t="s">
        <v>20</v>
      </c>
      <c r="D42" s="511"/>
      <c r="E42" s="511"/>
      <c r="F42" s="511"/>
      <c r="G42" s="511"/>
      <c r="H42" s="524"/>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525" t="s">
        <v>136</v>
      </c>
      <c r="B43" s="526"/>
      <c r="C43" s="526"/>
      <c r="D43" s="526"/>
      <c r="E43" s="526"/>
      <c r="F43" s="526"/>
      <c r="G43" s="526"/>
      <c r="H43" s="526"/>
      <c r="I43" s="526"/>
      <c r="J43" s="526"/>
      <c r="K43" s="526"/>
      <c r="L43" s="526"/>
      <c r="M43" s="526"/>
      <c r="N43" s="526"/>
      <c r="O43" s="526"/>
      <c r="P43" s="527"/>
    </row>
    <row r="44" spans="1:16" ht="13.5" customHeight="1">
      <c r="A44" s="453" t="s">
        <v>14</v>
      </c>
      <c r="B44" s="474" t="s">
        <v>14</v>
      </c>
      <c r="C44" s="476" t="s">
        <v>27</v>
      </c>
      <c r="D44" s="492" t="s">
        <v>52</v>
      </c>
      <c r="E44" s="470"/>
      <c r="F44" s="483" t="s">
        <v>14</v>
      </c>
      <c r="G44" s="485" t="s">
        <v>53</v>
      </c>
      <c r="H44" s="79" t="s">
        <v>18</v>
      </c>
      <c r="I44" s="86">
        <v>70</v>
      </c>
      <c r="J44" s="87">
        <v>70</v>
      </c>
      <c r="K44" s="87"/>
      <c r="L44" s="124"/>
      <c r="M44" s="130">
        <f>N44</f>
        <v>75</v>
      </c>
      <c r="N44" s="87">
        <v>75</v>
      </c>
      <c r="O44" s="87"/>
      <c r="P44" s="131">
        <v>0</v>
      </c>
    </row>
    <row r="45" spans="1:16" ht="12" customHeight="1" thickBot="1">
      <c r="A45" s="454"/>
      <c r="B45" s="475"/>
      <c r="C45" s="477"/>
      <c r="D45" s="493"/>
      <c r="E45" s="471"/>
      <c r="F45" s="484"/>
      <c r="G45" s="486"/>
      <c r="H45" s="80" t="s">
        <v>19</v>
      </c>
      <c r="I45" s="88">
        <v>70</v>
      </c>
      <c r="J45" s="89">
        <v>70</v>
      </c>
      <c r="K45" s="89"/>
      <c r="L45" s="125">
        <v>0</v>
      </c>
      <c r="M45" s="132">
        <v>75</v>
      </c>
      <c r="N45" s="89">
        <v>75</v>
      </c>
      <c r="O45" s="89"/>
      <c r="P45" s="133">
        <v>0</v>
      </c>
    </row>
    <row r="46" spans="1:16" s="2" customFormat="1" ht="14.25" customHeight="1">
      <c r="A46" s="451" t="s">
        <v>15</v>
      </c>
      <c r="B46" s="455" t="s">
        <v>14</v>
      </c>
      <c r="C46" s="457" t="s">
        <v>29</v>
      </c>
      <c r="D46" s="468" t="s">
        <v>54</v>
      </c>
      <c r="E46" s="466"/>
      <c r="F46" s="478" t="s">
        <v>14</v>
      </c>
      <c r="G46" s="479"/>
      <c r="H46" s="85" t="s">
        <v>18</v>
      </c>
      <c r="I46" s="84">
        <v>266.8</v>
      </c>
      <c r="J46" s="83">
        <v>266.8</v>
      </c>
      <c r="K46" s="83"/>
      <c r="L46" s="67"/>
      <c r="M46" s="65">
        <v>266.82499999999999</v>
      </c>
      <c r="N46" s="83">
        <v>266.8</v>
      </c>
      <c r="O46" s="83"/>
      <c r="P46" s="66"/>
    </row>
    <row r="47" spans="1:16" s="2" customFormat="1" ht="14.25" customHeight="1" thickBot="1">
      <c r="A47" s="452"/>
      <c r="B47" s="456"/>
      <c r="C47" s="456"/>
      <c r="D47" s="469"/>
      <c r="E47" s="467"/>
      <c r="F47" s="465"/>
      <c r="G47" s="480"/>
      <c r="H47" s="80" t="s">
        <v>19</v>
      </c>
      <c r="I47" s="81">
        <v>266.8</v>
      </c>
      <c r="J47" s="82">
        <v>266.8</v>
      </c>
      <c r="K47" s="82"/>
      <c r="L47" s="111">
        <v>0</v>
      </c>
      <c r="M47" s="110">
        <v>266.82499999999999</v>
      </c>
      <c r="N47" s="82">
        <v>266.8</v>
      </c>
      <c r="O47" s="82"/>
      <c r="P47" s="112">
        <v>0</v>
      </c>
    </row>
    <row r="48" spans="1:16" s="3" customFormat="1" ht="14.25" customHeight="1">
      <c r="A48" s="451" t="s">
        <v>15</v>
      </c>
      <c r="B48" s="455" t="s">
        <v>14</v>
      </c>
      <c r="C48" s="457" t="s">
        <v>32</v>
      </c>
      <c r="D48" s="490" t="s">
        <v>55</v>
      </c>
      <c r="E48" s="466"/>
      <c r="F48" s="478" t="s">
        <v>14</v>
      </c>
      <c r="G48" s="479"/>
      <c r="H48" s="85" t="s">
        <v>18</v>
      </c>
      <c r="I48" s="84">
        <v>98.53</v>
      </c>
      <c r="J48" s="83">
        <v>98.5</v>
      </c>
      <c r="K48" s="83"/>
      <c r="L48" s="67"/>
      <c r="M48" s="65">
        <v>116</v>
      </c>
      <c r="N48" s="83">
        <v>116</v>
      </c>
      <c r="O48" s="83"/>
      <c r="P48" s="66"/>
    </row>
    <row r="49" spans="1:16" ht="13.5" thickBot="1">
      <c r="A49" s="452"/>
      <c r="B49" s="456"/>
      <c r="C49" s="456"/>
      <c r="D49" s="491"/>
      <c r="E49" s="467"/>
      <c r="F49" s="465"/>
      <c r="G49" s="480"/>
      <c r="H49" s="80" t="s">
        <v>19</v>
      </c>
      <c r="I49" s="81">
        <v>98.53</v>
      </c>
      <c r="J49" s="82">
        <v>98.5</v>
      </c>
      <c r="K49" s="82"/>
      <c r="L49" s="111">
        <v>0</v>
      </c>
      <c r="M49" s="110">
        <v>116</v>
      </c>
      <c r="N49" s="82">
        <v>116</v>
      </c>
      <c r="O49" s="82"/>
      <c r="P49" s="112">
        <v>0</v>
      </c>
    </row>
    <row r="50" spans="1:16">
      <c r="A50" s="451" t="s">
        <v>15</v>
      </c>
      <c r="B50" s="455" t="s">
        <v>14</v>
      </c>
      <c r="C50" s="457" t="s">
        <v>34</v>
      </c>
      <c r="D50" s="468" t="s">
        <v>57</v>
      </c>
      <c r="E50" s="466"/>
      <c r="F50" s="478" t="s">
        <v>14</v>
      </c>
      <c r="G50" s="479"/>
      <c r="H50" s="85" t="s">
        <v>18</v>
      </c>
      <c r="I50" s="84">
        <v>1.86</v>
      </c>
      <c r="J50" s="83">
        <v>1.9</v>
      </c>
      <c r="K50" s="83"/>
      <c r="L50" s="67"/>
      <c r="M50" s="65">
        <v>2.8</v>
      </c>
      <c r="N50" s="83">
        <v>2.8</v>
      </c>
      <c r="O50" s="83"/>
      <c r="P50" s="66"/>
    </row>
    <row r="51" spans="1:16" ht="13.5" thickBot="1">
      <c r="A51" s="452"/>
      <c r="B51" s="456"/>
      <c r="C51" s="456"/>
      <c r="D51" s="469"/>
      <c r="E51" s="467"/>
      <c r="F51" s="465"/>
      <c r="G51" s="480"/>
      <c r="H51" s="80" t="s">
        <v>19</v>
      </c>
      <c r="I51" s="81">
        <v>1.86</v>
      </c>
      <c r="J51" s="82">
        <v>1.9</v>
      </c>
      <c r="K51" s="82"/>
      <c r="L51" s="111">
        <v>0</v>
      </c>
      <c r="M51" s="110">
        <v>2.8</v>
      </c>
      <c r="N51" s="82">
        <v>2.8</v>
      </c>
      <c r="O51" s="82"/>
      <c r="P51" s="112">
        <v>0</v>
      </c>
    </row>
    <row r="52" spans="1:16">
      <c r="A52" s="451" t="s">
        <v>15</v>
      </c>
      <c r="B52" s="455" t="s">
        <v>14</v>
      </c>
      <c r="C52" s="457" t="s">
        <v>28</v>
      </c>
      <c r="D52" s="490" t="s">
        <v>58</v>
      </c>
      <c r="E52" s="466"/>
      <c r="F52" s="478" t="s">
        <v>14</v>
      </c>
      <c r="G52" s="479"/>
      <c r="H52" s="85" t="s">
        <v>18</v>
      </c>
      <c r="I52" s="84">
        <v>24</v>
      </c>
      <c r="J52" s="83">
        <v>24</v>
      </c>
      <c r="K52" s="83"/>
      <c r="L52" s="67"/>
      <c r="M52" s="65">
        <v>43.9</v>
      </c>
      <c r="N52" s="83">
        <v>43.9</v>
      </c>
      <c r="O52" s="83"/>
      <c r="P52" s="66"/>
    </row>
    <row r="53" spans="1:16" ht="13.5" thickBot="1">
      <c r="A53" s="452"/>
      <c r="B53" s="456"/>
      <c r="C53" s="456"/>
      <c r="D53" s="491"/>
      <c r="E53" s="467"/>
      <c r="F53" s="465"/>
      <c r="G53" s="480"/>
      <c r="H53" s="80" t="s">
        <v>19</v>
      </c>
      <c r="I53" s="81">
        <v>24</v>
      </c>
      <c r="J53" s="82">
        <v>24</v>
      </c>
      <c r="K53" s="82"/>
      <c r="L53" s="111">
        <v>0</v>
      </c>
      <c r="M53" s="110">
        <v>43.9</v>
      </c>
      <c r="N53" s="82">
        <v>43.9</v>
      </c>
      <c r="O53" s="82"/>
      <c r="P53" s="112">
        <v>0</v>
      </c>
    </row>
    <row r="54" spans="1:16">
      <c r="A54" s="451" t="s">
        <v>15</v>
      </c>
      <c r="B54" s="455" t="s">
        <v>14</v>
      </c>
      <c r="C54" s="457" t="s">
        <v>35</v>
      </c>
      <c r="D54" s="490" t="s">
        <v>59</v>
      </c>
      <c r="E54" s="466"/>
      <c r="F54" s="478" t="s">
        <v>14</v>
      </c>
      <c r="G54" s="479"/>
      <c r="H54" s="94" t="s">
        <v>18</v>
      </c>
      <c r="I54" s="84">
        <v>49.8</v>
      </c>
      <c r="J54" s="83">
        <v>49.8</v>
      </c>
      <c r="K54" s="83"/>
      <c r="L54" s="67"/>
      <c r="M54" s="135">
        <v>57</v>
      </c>
      <c r="N54" s="106">
        <v>57</v>
      </c>
      <c r="O54" s="83"/>
      <c r="P54" s="66"/>
    </row>
    <row r="55" spans="1:16" ht="13.5" thickBot="1">
      <c r="A55" s="452"/>
      <c r="B55" s="456"/>
      <c r="C55" s="456"/>
      <c r="D55" s="491"/>
      <c r="E55" s="467"/>
      <c r="F55" s="465"/>
      <c r="G55" s="480"/>
      <c r="H55" s="80" t="s">
        <v>19</v>
      </c>
      <c r="I55" s="81">
        <v>49.8</v>
      </c>
      <c r="J55" s="82">
        <v>49.8</v>
      </c>
      <c r="K55" s="82"/>
      <c r="L55" s="111">
        <v>0</v>
      </c>
      <c r="M55" s="110">
        <v>57</v>
      </c>
      <c r="N55" s="82">
        <v>57</v>
      </c>
      <c r="O55" s="82"/>
      <c r="P55" s="112">
        <v>0</v>
      </c>
    </row>
    <row r="56" spans="1:16">
      <c r="A56" s="451" t="s">
        <v>15</v>
      </c>
      <c r="B56" s="455" t="s">
        <v>14</v>
      </c>
      <c r="C56" s="457" t="s">
        <v>36</v>
      </c>
      <c r="D56" s="468" t="s">
        <v>60</v>
      </c>
      <c r="E56" s="466"/>
      <c r="F56" s="478" t="s">
        <v>14</v>
      </c>
      <c r="G56" s="479"/>
      <c r="H56" s="85" t="s">
        <v>18</v>
      </c>
      <c r="I56" s="84">
        <v>4</v>
      </c>
      <c r="J56" s="83">
        <v>4</v>
      </c>
      <c r="K56" s="83"/>
      <c r="L56" s="67"/>
      <c r="M56" s="65">
        <v>4</v>
      </c>
      <c r="N56" s="83">
        <v>4</v>
      </c>
      <c r="O56" s="83"/>
      <c r="P56" s="66"/>
    </row>
    <row r="57" spans="1:16" ht="13.5" thickBot="1">
      <c r="A57" s="452"/>
      <c r="B57" s="456"/>
      <c r="C57" s="456"/>
      <c r="D57" s="469"/>
      <c r="E57" s="467"/>
      <c r="F57" s="465"/>
      <c r="G57" s="480"/>
      <c r="H57" s="80" t="s">
        <v>19</v>
      </c>
      <c r="I57" s="81">
        <v>4</v>
      </c>
      <c r="J57" s="82">
        <v>4</v>
      </c>
      <c r="K57" s="82"/>
      <c r="L57" s="111">
        <v>0</v>
      </c>
      <c r="M57" s="110">
        <v>4</v>
      </c>
      <c r="N57" s="82">
        <v>4</v>
      </c>
      <c r="O57" s="82"/>
      <c r="P57" s="112">
        <v>0</v>
      </c>
    </row>
    <row r="58" spans="1:16" ht="13.5" customHeight="1" thickBot="1">
      <c r="A58" s="495" t="s">
        <v>15</v>
      </c>
      <c r="B58" s="455" t="s">
        <v>14</v>
      </c>
      <c r="C58" s="457" t="s">
        <v>37</v>
      </c>
      <c r="D58" s="148" t="s">
        <v>61</v>
      </c>
      <c r="E58" s="464"/>
      <c r="F58" s="478" t="s">
        <v>14</v>
      </c>
      <c r="G58" s="496"/>
      <c r="H58" s="95"/>
      <c r="I58" s="97">
        <v>25.5</v>
      </c>
      <c r="J58" s="105">
        <v>25.5</v>
      </c>
      <c r="K58" s="96"/>
      <c r="L58" s="126"/>
      <c r="M58" s="147">
        <v>30</v>
      </c>
      <c r="N58" s="105">
        <v>30</v>
      </c>
      <c r="O58" s="96"/>
      <c r="P58" s="136"/>
    </row>
    <row r="59" spans="1:16" ht="13.5" thickBot="1">
      <c r="A59" s="467"/>
      <c r="B59" s="494"/>
      <c r="C59" s="494"/>
      <c r="D59" s="149"/>
      <c r="E59" s="465"/>
      <c r="F59" s="465"/>
      <c r="G59" s="480"/>
      <c r="H59" s="102" t="s">
        <v>19</v>
      </c>
      <c r="I59" s="103">
        <v>25.5</v>
      </c>
      <c r="J59" s="104">
        <v>25.5</v>
      </c>
      <c r="K59" s="104"/>
      <c r="L59" s="127">
        <v>0</v>
      </c>
      <c r="M59" s="103">
        <v>30</v>
      </c>
      <c r="N59" s="104">
        <v>30</v>
      </c>
      <c r="O59" s="104"/>
      <c r="P59" s="137"/>
    </row>
    <row r="60" spans="1:16">
      <c r="A60" s="451" t="s">
        <v>15</v>
      </c>
      <c r="B60" s="455" t="s">
        <v>14</v>
      </c>
      <c r="C60" s="457" t="s">
        <v>67</v>
      </c>
      <c r="D60" s="490" t="s">
        <v>62</v>
      </c>
      <c r="E60" s="466"/>
      <c r="F60" s="478" t="s">
        <v>14</v>
      </c>
      <c r="G60" s="479"/>
      <c r="H60" s="85" t="s">
        <v>18</v>
      </c>
      <c r="I60" s="84">
        <v>3.47</v>
      </c>
      <c r="J60" s="83">
        <v>3.5</v>
      </c>
      <c r="K60" s="83"/>
      <c r="L60" s="67"/>
      <c r="M60" s="65">
        <v>4.3</v>
      </c>
      <c r="N60" s="83">
        <v>4.32</v>
      </c>
      <c r="O60" s="83"/>
      <c r="P60" s="66"/>
    </row>
    <row r="61" spans="1:16" ht="13.5" thickBot="1">
      <c r="A61" s="452"/>
      <c r="B61" s="456"/>
      <c r="C61" s="456"/>
      <c r="D61" s="491"/>
      <c r="E61" s="467"/>
      <c r="F61" s="465"/>
      <c r="G61" s="480"/>
      <c r="H61" s="80" t="s">
        <v>19</v>
      </c>
      <c r="I61" s="81">
        <v>3.47</v>
      </c>
      <c r="J61" s="82">
        <v>3.5</v>
      </c>
      <c r="K61" s="82"/>
      <c r="L61" s="111">
        <v>0</v>
      </c>
      <c r="M61" s="110">
        <v>4.3</v>
      </c>
      <c r="N61" s="82">
        <v>4.32</v>
      </c>
      <c r="O61" s="82"/>
      <c r="P61" s="112">
        <v>0</v>
      </c>
    </row>
    <row r="62" spans="1:16">
      <c r="A62" s="451" t="s">
        <v>15</v>
      </c>
      <c r="B62" s="455" t="s">
        <v>14</v>
      </c>
      <c r="C62" s="457" t="s">
        <v>38</v>
      </c>
      <c r="D62" s="468" t="s">
        <v>63</v>
      </c>
      <c r="E62" s="466"/>
      <c r="F62" s="478" t="s">
        <v>14</v>
      </c>
      <c r="G62" s="479"/>
      <c r="H62" s="85" t="s">
        <v>18</v>
      </c>
      <c r="I62" s="84">
        <v>1.2</v>
      </c>
      <c r="J62" s="83">
        <v>1.2</v>
      </c>
      <c r="K62" s="83"/>
      <c r="L62" s="67"/>
      <c r="M62" s="65">
        <v>1.2</v>
      </c>
      <c r="N62" s="83">
        <v>1.2</v>
      </c>
      <c r="O62" s="83"/>
      <c r="P62" s="66"/>
    </row>
    <row r="63" spans="1:16" ht="13.5" thickBot="1">
      <c r="A63" s="452"/>
      <c r="B63" s="456"/>
      <c r="C63" s="456"/>
      <c r="D63" s="469"/>
      <c r="E63" s="467"/>
      <c r="F63" s="465"/>
      <c r="G63" s="480"/>
      <c r="H63" s="80" t="s">
        <v>19</v>
      </c>
      <c r="I63" s="81">
        <v>1.2</v>
      </c>
      <c r="J63" s="82">
        <v>1.2</v>
      </c>
      <c r="K63" s="82"/>
      <c r="L63" s="111">
        <v>0</v>
      </c>
      <c r="M63" s="110">
        <v>1.2</v>
      </c>
      <c r="N63" s="82">
        <v>1.2</v>
      </c>
      <c r="O63" s="82"/>
      <c r="P63" s="112">
        <v>0</v>
      </c>
    </row>
    <row r="64" spans="1:16">
      <c r="A64" s="453" t="s">
        <v>15</v>
      </c>
      <c r="B64" s="474" t="s">
        <v>14</v>
      </c>
      <c r="C64" s="476" t="s">
        <v>39</v>
      </c>
      <c r="D64" s="492" t="s">
        <v>64</v>
      </c>
      <c r="E64" s="470"/>
      <c r="F64" s="483" t="s">
        <v>14</v>
      </c>
      <c r="G64" s="485"/>
      <c r="H64" s="79" t="s">
        <v>18</v>
      </c>
      <c r="I64" s="86">
        <v>5.49</v>
      </c>
      <c r="J64" s="87">
        <v>5.5</v>
      </c>
      <c r="K64" s="87"/>
      <c r="L64" s="124"/>
      <c r="M64" s="134">
        <v>10.08</v>
      </c>
      <c r="N64" s="87">
        <v>10.1</v>
      </c>
      <c r="O64" s="87"/>
      <c r="P64" s="131"/>
    </row>
    <row r="65" spans="1:16" ht="13.5" thickBot="1">
      <c r="A65" s="454"/>
      <c r="B65" s="475"/>
      <c r="C65" s="477"/>
      <c r="D65" s="493"/>
      <c r="E65" s="471"/>
      <c r="F65" s="484"/>
      <c r="G65" s="486"/>
      <c r="H65" s="80" t="s">
        <v>19</v>
      </c>
      <c r="I65" s="88">
        <v>5.49</v>
      </c>
      <c r="J65" s="89">
        <v>5.5</v>
      </c>
      <c r="K65" s="89"/>
      <c r="L65" s="125">
        <v>0</v>
      </c>
      <c r="M65" s="132">
        <v>10.08</v>
      </c>
      <c r="N65" s="89">
        <v>10.1</v>
      </c>
      <c r="O65" s="89"/>
      <c r="P65" s="133">
        <v>0</v>
      </c>
    </row>
    <row r="66" spans="1:16">
      <c r="A66" s="451" t="s">
        <v>15</v>
      </c>
      <c r="B66" s="455" t="s">
        <v>14</v>
      </c>
      <c r="C66" s="457" t="s">
        <v>42</v>
      </c>
      <c r="D66" s="490" t="s">
        <v>68</v>
      </c>
      <c r="E66" s="466"/>
      <c r="F66" s="478" t="s">
        <v>14</v>
      </c>
      <c r="G66" s="479"/>
      <c r="H66" s="150" t="s">
        <v>18</v>
      </c>
      <c r="I66" s="84">
        <v>18</v>
      </c>
      <c r="J66" s="83">
        <v>18</v>
      </c>
      <c r="K66" s="83"/>
      <c r="L66" s="67"/>
      <c r="M66" s="135">
        <v>29.25</v>
      </c>
      <c r="N66" s="106">
        <v>29.3</v>
      </c>
      <c r="O66" s="83"/>
      <c r="P66" s="66"/>
    </row>
    <row r="67" spans="1:16" ht="13.5" thickBot="1">
      <c r="A67" s="452"/>
      <c r="B67" s="456"/>
      <c r="C67" s="456"/>
      <c r="D67" s="491"/>
      <c r="E67" s="467"/>
      <c r="F67" s="465"/>
      <c r="G67" s="480"/>
      <c r="H67" s="80" t="s">
        <v>19</v>
      </c>
      <c r="I67" s="81">
        <v>18</v>
      </c>
      <c r="J67" s="82">
        <v>18</v>
      </c>
      <c r="K67" s="82"/>
      <c r="L67" s="111">
        <v>0</v>
      </c>
      <c r="M67" s="110">
        <v>29.25</v>
      </c>
      <c r="N67" s="82">
        <v>29.3</v>
      </c>
      <c r="O67" s="82"/>
      <c r="P67" s="112">
        <v>0</v>
      </c>
    </row>
    <row r="68" spans="1:16">
      <c r="A68" s="451" t="s">
        <v>15</v>
      </c>
      <c r="B68" s="455" t="s">
        <v>14</v>
      </c>
      <c r="C68" s="457" t="s">
        <v>44</v>
      </c>
      <c r="D68" s="468" t="s">
        <v>70</v>
      </c>
      <c r="E68" s="466"/>
      <c r="F68" s="478" t="s">
        <v>14</v>
      </c>
      <c r="G68" s="479"/>
      <c r="H68" s="85" t="s">
        <v>18</v>
      </c>
      <c r="I68" s="84">
        <v>21</v>
      </c>
      <c r="J68" s="83">
        <v>21</v>
      </c>
      <c r="K68" s="83"/>
      <c r="L68" s="67"/>
      <c r="M68" s="65">
        <v>20.12</v>
      </c>
      <c r="N68" s="83">
        <v>20.100000000000001</v>
      </c>
      <c r="O68" s="83"/>
      <c r="P68" s="66"/>
    </row>
    <row r="69" spans="1:16" ht="13.5" thickBot="1">
      <c r="A69" s="452"/>
      <c r="B69" s="456"/>
      <c r="C69" s="456"/>
      <c r="D69" s="469"/>
      <c r="E69" s="467"/>
      <c r="F69" s="465"/>
      <c r="G69" s="480"/>
      <c r="H69" s="80" t="s">
        <v>19</v>
      </c>
      <c r="I69" s="81">
        <v>21</v>
      </c>
      <c r="J69" s="82">
        <v>21</v>
      </c>
      <c r="K69" s="82"/>
      <c r="L69" s="111">
        <v>0</v>
      </c>
      <c r="M69" s="110">
        <v>20.12</v>
      </c>
      <c r="N69" s="82">
        <v>20.100000000000001</v>
      </c>
      <c r="O69" s="82"/>
      <c r="P69" s="112">
        <v>0</v>
      </c>
    </row>
    <row r="70" spans="1:16">
      <c r="A70" s="451" t="s">
        <v>15</v>
      </c>
      <c r="B70" s="455" t="s">
        <v>14</v>
      </c>
      <c r="C70" s="457" t="s">
        <v>76</v>
      </c>
      <c r="D70" s="468" t="s">
        <v>71</v>
      </c>
      <c r="E70" s="466"/>
      <c r="F70" s="478" t="s">
        <v>14</v>
      </c>
      <c r="G70" s="479"/>
      <c r="H70" s="85" t="s">
        <v>18</v>
      </c>
      <c r="I70" s="84">
        <v>10.1</v>
      </c>
      <c r="J70" s="83">
        <v>10.1</v>
      </c>
      <c r="K70" s="83"/>
      <c r="L70" s="67"/>
      <c r="M70" s="65">
        <v>5.8</v>
      </c>
      <c r="N70" s="83">
        <v>5.8</v>
      </c>
      <c r="O70" s="83"/>
      <c r="P70" s="66"/>
    </row>
    <row r="71" spans="1:16" ht="13.5" thickBot="1">
      <c r="A71" s="452"/>
      <c r="B71" s="456"/>
      <c r="C71" s="456"/>
      <c r="D71" s="469"/>
      <c r="E71" s="467"/>
      <c r="F71" s="465"/>
      <c r="G71" s="480"/>
      <c r="H71" s="80" t="s">
        <v>19</v>
      </c>
      <c r="I71" s="81">
        <v>10.1</v>
      </c>
      <c r="J71" s="82">
        <v>10.1</v>
      </c>
      <c r="K71" s="82"/>
      <c r="L71" s="111">
        <v>0</v>
      </c>
      <c r="M71" s="110">
        <v>5.8</v>
      </c>
      <c r="N71" s="82">
        <v>5.8</v>
      </c>
      <c r="O71" s="82"/>
      <c r="P71" s="112">
        <v>0</v>
      </c>
    </row>
    <row r="72" spans="1:16">
      <c r="A72" s="451" t="s">
        <v>15</v>
      </c>
      <c r="B72" s="455" t="s">
        <v>14</v>
      </c>
      <c r="C72" s="457" t="s">
        <v>45</v>
      </c>
      <c r="D72" s="468" t="s">
        <v>74</v>
      </c>
      <c r="E72" s="466"/>
      <c r="F72" s="478" t="s">
        <v>14</v>
      </c>
      <c r="G72" s="479"/>
      <c r="H72" s="85" t="s">
        <v>18</v>
      </c>
      <c r="I72" s="84">
        <v>4.3559999999999999</v>
      </c>
      <c r="J72" s="83">
        <v>4.4000000000000004</v>
      </c>
      <c r="K72" s="83"/>
      <c r="L72" s="67"/>
      <c r="M72" s="65">
        <v>4.74</v>
      </c>
      <c r="N72" s="83">
        <v>4.7</v>
      </c>
      <c r="O72" s="83"/>
      <c r="P72" s="66"/>
    </row>
    <row r="73" spans="1:16" ht="13.5" thickBot="1">
      <c r="A73" s="452"/>
      <c r="B73" s="456"/>
      <c r="C73" s="456"/>
      <c r="D73" s="469"/>
      <c r="E73" s="467"/>
      <c r="F73" s="465"/>
      <c r="G73" s="480"/>
      <c r="H73" s="80" t="s">
        <v>19</v>
      </c>
      <c r="I73" s="81">
        <v>4.3559999999999999</v>
      </c>
      <c r="J73" s="82">
        <v>4.4000000000000004</v>
      </c>
      <c r="K73" s="82"/>
      <c r="L73" s="111">
        <v>0</v>
      </c>
      <c r="M73" s="110">
        <v>4.74</v>
      </c>
      <c r="N73" s="82">
        <v>4.7</v>
      </c>
      <c r="O73" s="82"/>
      <c r="P73" s="112">
        <v>0</v>
      </c>
    </row>
    <row r="74" spans="1:16">
      <c r="A74" s="451" t="s">
        <v>15</v>
      </c>
      <c r="B74" s="455" t="s">
        <v>14</v>
      </c>
      <c r="C74" s="457" t="s">
        <v>46</v>
      </c>
      <c r="D74" s="468" t="s">
        <v>75</v>
      </c>
      <c r="E74" s="466"/>
      <c r="F74" s="478" t="s">
        <v>14</v>
      </c>
      <c r="G74" s="479"/>
      <c r="H74" s="94" t="s">
        <v>18</v>
      </c>
      <c r="I74" s="84">
        <v>142.6</v>
      </c>
      <c r="J74" s="83">
        <v>142.6</v>
      </c>
      <c r="K74" s="83"/>
      <c r="L74" s="67"/>
      <c r="M74" s="135">
        <v>74.355000000000004</v>
      </c>
      <c r="N74" s="106">
        <v>74.400000000000006</v>
      </c>
      <c r="O74" s="83"/>
      <c r="P74" s="66"/>
    </row>
    <row r="75" spans="1:16" ht="13.5" thickBot="1">
      <c r="A75" s="452"/>
      <c r="B75" s="456"/>
      <c r="C75" s="456"/>
      <c r="D75" s="469"/>
      <c r="E75" s="467"/>
      <c r="F75" s="465"/>
      <c r="G75" s="480"/>
      <c r="H75" s="80" t="s">
        <v>19</v>
      </c>
      <c r="I75" s="81">
        <v>142.6</v>
      </c>
      <c r="J75" s="82">
        <v>142.6</v>
      </c>
      <c r="K75" s="82"/>
      <c r="L75" s="111">
        <v>0</v>
      </c>
      <c r="M75" s="110">
        <v>74.355000000000004</v>
      </c>
      <c r="N75" s="82">
        <v>74.400000000000006</v>
      </c>
      <c r="O75" s="82"/>
      <c r="P75" s="112">
        <v>0</v>
      </c>
    </row>
    <row r="76" spans="1:16">
      <c r="A76" s="451" t="s">
        <v>15</v>
      </c>
      <c r="B76" s="455" t="s">
        <v>14</v>
      </c>
      <c r="C76" s="457" t="s">
        <v>47</v>
      </c>
      <c r="D76" s="468" t="s">
        <v>77</v>
      </c>
      <c r="E76" s="466"/>
      <c r="F76" s="478" t="s">
        <v>14</v>
      </c>
      <c r="G76" s="479"/>
      <c r="H76" s="85" t="s">
        <v>18</v>
      </c>
      <c r="I76" s="84">
        <v>40.700000000000003</v>
      </c>
      <c r="J76" s="83">
        <v>40.700000000000003</v>
      </c>
      <c r="K76" s="83"/>
      <c r="L76" s="67"/>
      <c r="M76" s="65">
        <v>40.700000000000003</v>
      </c>
      <c r="N76" s="83">
        <v>40.700000000000003</v>
      </c>
      <c r="O76" s="83"/>
      <c r="P76" s="66"/>
    </row>
    <row r="77" spans="1:16" ht="13.5" thickBot="1">
      <c r="A77" s="452"/>
      <c r="B77" s="456"/>
      <c r="C77" s="456"/>
      <c r="D77" s="469"/>
      <c r="E77" s="467"/>
      <c r="F77" s="465"/>
      <c r="G77" s="480"/>
      <c r="H77" s="80" t="s">
        <v>19</v>
      </c>
      <c r="I77" s="81">
        <v>40.700000000000003</v>
      </c>
      <c r="J77" s="82">
        <v>40.700000000000003</v>
      </c>
      <c r="K77" s="82"/>
      <c r="L77" s="111">
        <v>0</v>
      </c>
      <c r="M77" s="110">
        <v>40.700000000000003</v>
      </c>
      <c r="N77" s="82">
        <v>40.700000000000003</v>
      </c>
      <c r="O77" s="82"/>
      <c r="P77" s="112">
        <v>0</v>
      </c>
    </row>
    <row r="78" spans="1:16">
      <c r="A78" s="451" t="s">
        <v>15</v>
      </c>
      <c r="B78" s="455" t="s">
        <v>14</v>
      </c>
      <c r="C78" s="457" t="s">
        <v>48</v>
      </c>
      <c r="D78" s="468" t="s">
        <v>79</v>
      </c>
      <c r="E78" s="466"/>
      <c r="F78" s="478" t="s">
        <v>14</v>
      </c>
      <c r="G78" s="479"/>
      <c r="H78" s="85" t="s">
        <v>18</v>
      </c>
      <c r="I78" s="84">
        <v>6.95</v>
      </c>
      <c r="J78" s="83">
        <v>7</v>
      </c>
      <c r="K78" s="83"/>
      <c r="L78" s="67"/>
      <c r="M78" s="65">
        <v>7</v>
      </c>
      <c r="N78" s="83">
        <v>7</v>
      </c>
      <c r="O78" s="83"/>
      <c r="P78" s="66"/>
    </row>
    <row r="79" spans="1:16" ht="13.5" thickBot="1">
      <c r="A79" s="452"/>
      <c r="B79" s="456"/>
      <c r="C79" s="456"/>
      <c r="D79" s="469"/>
      <c r="E79" s="467"/>
      <c r="F79" s="465"/>
      <c r="G79" s="480"/>
      <c r="H79" s="80" t="s">
        <v>19</v>
      </c>
      <c r="I79" s="81">
        <v>6.95</v>
      </c>
      <c r="J79" s="82">
        <v>7</v>
      </c>
      <c r="K79" s="82"/>
      <c r="L79" s="111">
        <v>0</v>
      </c>
      <c r="M79" s="110">
        <v>7</v>
      </c>
      <c r="N79" s="82">
        <v>7</v>
      </c>
      <c r="O79" s="82"/>
      <c r="P79" s="112">
        <v>0</v>
      </c>
    </row>
    <row r="80" spans="1:16">
      <c r="A80" s="451" t="s">
        <v>15</v>
      </c>
      <c r="B80" s="455" t="s">
        <v>14</v>
      </c>
      <c r="C80" s="457" t="s">
        <v>87</v>
      </c>
      <c r="D80" s="490" t="s">
        <v>82</v>
      </c>
      <c r="E80" s="466"/>
      <c r="F80" s="478" t="s">
        <v>14</v>
      </c>
      <c r="G80" s="479"/>
      <c r="H80" s="85" t="s">
        <v>18</v>
      </c>
      <c r="I80" s="84">
        <v>176</v>
      </c>
      <c r="J80" s="83">
        <v>176</v>
      </c>
      <c r="K80" s="83"/>
      <c r="L80" s="67"/>
      <c r="M80" s="65">
        <v>200</v>
      </c>
      <c r="N80" s="83">
        <v>200</v>
      </c>
      <c r="O80" s="83"/>
      <c r="P80" s="66"/>
    </row>
    <row r="81" spans="1:31" ht="13.5" thickBot="1">
      <c r="A81" s="452"/>
      <c r="B81" s="456"/>
      <c r="C81" s="456"/>
      <c r="D81" s="491"/>
      <c r="E81" s="467"/>
      <c r="F81" s="465"/>
      <c r="G81" s="480"/>
      <c r="H81" s="80" t="s">
        <v>19</v>
      </c>
      <c r="I81" s="81">
        <v>176</v>
      </c>
      <c r="J81" s="82">
        <v>176</v>
      </c>
      <c r="K81" s="82"/>
      <c r="L81" s="111">
        <v>0</v>
      </c>
      <c r="M81" s="110">
        <v>200</v>
      </c>
      <c r="N81" s="82">
        <v>200</v>
      </c>
      <c r="O81" s="82"/>
      <c r="P81" s="112">
        <v>0</v>
      </c>
    </row>
    <row r="82" spans="1:31">
      <c r="A82" s="451" t="s">
        <v>15</v>
      </c>
      <c r="B82" s="455" t="s">
        <v>14</v>
      </c>
      <c r="C82" s="457" t="s">
        <v>89</v>
      </c>
      <c r="D82" s="490" t="s">
        <v>83</v>
      </c>
      <c r="E82" s="466"/>
      <c r="F82" s="478" t="s">
        <v>14</v>
      </c>
      <c r="G82" s="479"/>
      <c r="H82" s="85" t="s">
        <v>18</v>
      </c>
      <c r="I82" s="84">
        <v>173</v>
      </c>
      <c r="J82" s="83">
        <v>173</v>
      </c>
      <c r="K82" s="83"/>
      <c r="L82" s="67"/>
      <c r="M82" s="65">
        <v>200</v>
      </c>
      <c r="N82" s="83">
        <v>200</v>
      </c>
      <c r="O82" s="83"/>
      <c r="P82" s="66"/>
    </row>
    <row r="83" spans="1:31" ht="13.5" thickBot="1">
      <c r="A83" s="452"/>
      <c r="B83" s="456"/>
      <c r="C83" s="456"/>
      <c r="D83" s="491"/>
      <c r="E83" s="467"/>
      <c r="F83" s="465"/>
      <c r="G83" s="480"/>
      <c r="H83" s="80" t="s">
        <v>19</v>
      </c>
      <c r="I83" s="81">
        <v>173</v>
      </c>
      <c r="J83" s="82">
        <v>173</v>
      </c>
      <c r="K83" s="82"/>
      <c r="L83" s="111">
        <v>0</v>
      </c>
      <c r="M83" s="110">
        <v>200</v>
      </c>
      <c r="N83" s="82">
        <v>200</v>
      </c>
      <c r="O83" s="82"/>
      <c r="P83" s="112">
        <v>0</v>
      </c>
    </row>
    <row r="84" spans="1:31">
      <c r="A84" s="451" t="s">
        <v>15</v>
      </c>
      <c r="B84" s="455" t="s">
        <v>14</v>
      </c>
      <c r="C84" s="457" t="s">
        <v>91</v>
      </c>
      <c r="D84" s="490" t="s">
        <v>84</v>
      </c>
      <c r="E84" s="466"/>
      <c r="F84" s="478" t="s">
        <v>14</v>
      </c>
      <c r="G84" s="479"/>
      <c r="H84" s="85" t="s">
        <v>18</v>
      </c>
      <c r="I84" s="84">
        <v>25.65</v>
      </c>
      <c r="J84" s="83">
        <v>25.65</v>
      </c>
      <c r="K84" s="83"/>
      <c r="L84" s="67"/>
      <c r="M84" s="65">
        <v>30</v>
      </c>
      <c r="N84" s="83">
        <v>30</v>
      </c>
      <c r="O84" s="83"/>
      <c r="P84" s="66"/>
    </row>
    <row r="85" spans="1:31" ht="13.5" thickBot="1">
      <c r="A85" s="452"/>
      <c r="B85" s="456"/>
      <c r="C85" s="456"/>
      <c r="D85" s="491"/>
      <c r="E85" s="467"/>
      <c r="F85" s="465"/>
      <c r="G85" s="480"/>
      <c r="H85" s="80" t="s">
        <v>19</v>
      </c>
      <c r="I85" s="81">
        <v>25.65</v>
      </c>
      <c r="J85" s="82">
        <v>25.65</v>
      </c>
      <c r="K85" s="82"/>
      <c r="L85" s="111">
        <v>0</v>
      </c>
      <c r="M85" s="110">
        <v>30</v>
      </c>
      <c r="N85" s="82">
        <v>30</v>
      </c>
      <c r="O85" s="82"/>
      <c r="P85" s="112">
        <v>0</v>
      </c>
    </row>
    <row r="86" spans="1:31">
      <c r="A86" s="453" t="s">
        <v>15</v>
      </c>
      <c r="B86" s="474" t="s">
        <v>14</v>
      </c>
      <c r="C86" s="476" t="s">
        <v>93</v>
      </c>
      <c r="D86" s="492" t="s">
        <v>86</v>
      </c>
      <c r="E86" s="470"/>
      <c r="F86" s="483" t="s">
        <v>14</v>
      </c>
      <c r="G86" s="485"/>
      <c r="H86" s="79" t="s">
        <v>18</v>
      </c>
      <c r="I86" s="86">
        <v>5.09</v>
      </c>
      <c r="J86" s="87">
        <v>5.0999999999999996</v>
      </c>
      <c r="K86" s="87"/>
      <c r="L86" s="124"/>
      <c r="M86" s="134">
        <v>6</v>
      </c>
      <c r="N86" s="87">
        <v>6</v>
      </c>
      <c r="O86" s="87"/>
      <c r="P86" s="131"/>
    </row>
    <row r="87" spans="1:31" ht="13.5" thickBot="1">
      <c r="A87" s="454"/>
      <c r="B87" s="475"/>
      <c r="C87" s="477"/>
      <c r="D87" s="493"/>
      <c r="E87" s="471"/>
      <c r="F87" s="484"/>
      <c r="G87" s="486"/>
      <c r="H87" s="80" t="s">
        <v>19</v>
      </c>
      <c r="I87" s="88">
        <v>5.09</v>
      </c>
      <c r="J87" s="89">
        <v>5.0999999999999996</v>
      </c>
      <c r="K87" s="89"/>
      <c r="L87" s="125">
        <v>0</v>
      </c>
      <c r="M87" s="132">
        <v>6</v>
      </c>
      <c r="N87" s="89">
        <v>6</v>
      </c>
      <c r="O87" s="89"/>
      <c r="P87" s="133">
        <v>0</v>
      </c>
    </row>
    <row r="88" spans="1:31">
      <c r="A88" s="451" t="s">
        <v>15</v>
      </c>
      <c r="B88" s="455" t="s">
        <v>14</v>
      </c>
      <c r="C88" s="457" t="s">
        <v>95</v>
      </c>
      <c r="D88" s="481" t="s">
        <v>88</v>
      </c>
      <c r="E88" s="466"/>
      <c r="F88" s="478" t="s">
        <v>14</v>
      </c>
      <c r="G88" s="479"/>
      <c r="H88" s="85" t="s">
        <v>18</v>
      </c>
      <c r="I88" s="84">
        <v>36</v>
      </c>
      <c r="J88" s="83">
        <v>36</v>
      </c>
      <c r="K88" s="83"/>
      <c r="L88" s="67"/>
      <c r="M88" s="65">
        <v>36.6</v>
      </c>
      <c r="N88" s="83">
        <v>36.6</v>
      </c>
      <c r="O88" s="83"/>
      <c r="P88" s="66"/>
    </row>
    <row r="89" spans="1:31" ht="13.5" thickBot="1">
      <c r="A89" s="452"/>
      <c r="B89" s="456"/>
      <c r="C89" s="456"/>
      <c r="D89" s="482"/>
      <c r="E89" s="467"/>
      <c r="F89" s="465"/>
      <c r="G89" s="480"/>
      <c r="H89" s="80" t="s">
        <v>19</v>
      </c>
      <c r="I89" s="81">
        <v>36</v>
      </c>
      <c r="J89" s="82">
        <v>36</v>
      </c>
      <c r="K89" s="82"/>
      <c r="L89" s="111">
        <v>0</v>
      </c>
      <c r="M89" s="110">
        <v>36.6</v>
      </c>
      <c r="N89" s="82">
        <v>36.6</v>
      </c>
      <c r="O89" s="82"/>
      <c r="P89" s="112">
        <v>0</v>
      </c>
    </row>
    <row r="90" spans="1:31">
      <c r="A90" s="451" t="s">
        <v>15</v>
      </c>
      <c r="B90" s="455" t="s">
        <v>14</v>
      </c>
      <c r="C90" s="457" t="s">
        <v>97</v>
      </c>
      <c r="D90" s="468" t="s">
        <v>90</v>
      </c>
      <c r="E90" s="466"/>
      <c r="F90" s="478" t="s">
        <v>14</v>
      </c>
      <c r="G90" s="479"/>
      <c r="H90" s="85" t="s">
        <v>18</v>
      </c>
      <c r="I90" s="84">
        <v>0.5</v>
      </c>
      <c r="J90" s="83">
        <v>0.5</v>
      </c>
      <c r="K90" s="83"/>
      <c r="L90" s="67"/>
      <c r="M90" s="65">
        <v>1</v>
      </c>
      <c r="N90" s="83">
        <v>1</v>
      </c>
      <c r="O90" s="83"/>
      <c r="P90" s="66"/>
    </row>
    <row r="91" spans="1:31" ht="13.5" thickBot="1">
      <c r="A91" s="452"/>
      <c r="B91" s="456"/>
      <c r="C91" s="456"/>
      <c r="D91" s="469"/>
      <c r="E91" s="467"/>
      <c r="F91" s="465"/>
      <c r="G91" s="480"/>
      <c r="H91" s="80" t="s">
        <v>19</v>
      </c>
      <c r="I91" s="81">
        <v>0.5</v>
      </c>
      <c r="J91" s="82">
        <v>0.5</v>
      </c>
      <c r="K91" s="82"/>
      <c r="L91" s="111">
        <v>0</v>
      </c>
      <c r="M91" s="110">
        <v>1</v>
      </c>
      <c r="N91" s="82">
        <v>1</v>
      </c>
      <c r="O91" s="82"/>
      <c r="P91" s="112">
        <v>0</v>
      </c>
    </row>
    <row r="92" spans="1:31">
      <c r="A92" s="451" t="s">
        <v>15</v>
      </c>
      <c r="B92" s="455" t="s">
        <v>14</v>
      </c>
      <c r="C92" s="457" t="s">
        <v>99</v>
      </c>
      <c r="D92" s="468" t="s">
        <v>92</v>
      </c>
      <c r="E92" s="466"/>
      <c r="F92" s="478" t="s">
        <v>14</v>
      </c>
      <c r="G92" s="479"/>
      <c r="H92" s="94" t="s">
        <v>18</v>
      </c>
      <c r="I92" s="84">
        <v>9.6</v>
      </c>
      <c r="J92" s="83">
        <v>9.6</v>
      </c>
      <c r="K92" s="83"/>
      <c r="L92" s="67"/>
      <c r="M92" s="135">
        <v>9.6</v>
      </c>
      <c r="N92" s="106">
        <v>9.6</v>
      </c>
      <c r="O92" s="83"/>
      <c r="P92" s="66"/>
    </row>
    <row r="93" spans="1:31" ht="13.5" thickBot="1">
      <c r="A93" s="452"/>
      <c r="B93" s="456"/>
      <c r="C93" s="456"/>
      <c r="D93" s="469"/>
      <c r="E93" s="467"/>
      <c r="F93" s="465"/>
      <c r="G93" s="480"/>
      <c r="H93" s="80" t="s">
        <v>19</v>
      </c>
      <c r="I93" s="81">
        <v>9.6</v>
      </c>
      <c r="J93" s="82">
        <v>9.6</v>
      </c>
      <c r="K93" s="82"/>
      <c r="L93" s="111">
        <v>0</v>
      </c>
      <c r="M93" s="110">
        <v>9.6</v>
      </c>
      <c r="N93" s="82">
        <v>9.6</v>
      </c>
      <c r="O93" s="82"/>
      <c r="P93" s="112">
        <v>0</v>
      </c>
    </row>
    <row r="94" spans="1:31">
      <c r="A94" s="451" t="s">
        <v>15</v>
      </c>
      <c r="B94" s="455" t="s">
        <v>14</v>
      </c>
      <c r="C94" s="457" t="s">
        <v>101</v>
      </c>
      <c r="D94" s="468" t="s">
        <v>94</v>
      </c>
      <c r="E94" s="466"/>
      <c r="F94" s="478" t="s">
        <v>14</v>
      </c>
      <c r="G94" s="479"/>
      <c r="H94" s="85" t="s">
        <v>18</v>
      </c>
      <c r="I94" s="84">
        <v>1.8</v>
      </c>
      <c r="J94" s="83">
        <v>1.8</v>
      </c>
      <c r="K94" s="83"/>
      <c r="L94" s="67"/>
      <c r="M94" s="65">
        <v>2.4</v>
      </c>
      <c r="N94" s="83">
        <v>2.4</v>
      </c>
      <c r="O94" s="83"/>
      <c r="P94" s="66"/>
    </row>
    <row r="95" spans="1:31" ht="13.5" thickBot="1">
      <c r="A95" s="452"/>
      <c r="B95" s="456"/>
      <c r="C95" s="456"/>
      <c r="D95" s="469"/>
      <c r="E95" s="467"/>
      <c r="F95" s="465"/>
      <c r="G95" s="480"/>
      <c r="H95" s="80" t="s">
        <v>19</v>
      </c>
      <c r="I95" s="81">
        <v>1.8</v>
      </c>
      <c r="J95" s="82">
        <v>1.8</v>
      </c>
      <c r="K95" s="82"/>
      <c r="L95" s="111">
        <v>0</v>
      </c>
      <c r="M95" s="110">
        <v>2.4</v>
      </c>
      <c r="N95" s="82">
        <v>2.4</v>
      </c>
      <c r="O95" s="82"/>
      <c r="P95" s="112">
        <v>0</v>
      </c>
    </row>
    <row r="96" spans="1:31">
      <c r="A96" s="451" t="s">
        <v>15</v>
      </c>
      <c r="B96" s="455" t="s">
        <v>14</v>
      </c>
      <c r="C96" s="457" t="s">
        <v>103</v>
      </c>
      <c r="D96" s="468" t="s">
        <v>96</v>
      </c>
      <c r="E96" s="466"/>
      <c r="F96" s="478" t="s">
        <v>14</v>
      </c>
      <c r="G96" s="479"/>
      <c r="H96" s="98" t="s">
        <v>18</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452"/>
      <c r="B97" s="456"/>
      <c r="C97" s="456"/>
      <c r="D97" s="469"/>
      <c r="E97" s="467"/>
      <c r="F97" s="465"/>
      <c r="G97" s="480"/>
      <c r="H97" s="80" t="s">
        <v>19</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451" t="s">
        <v>15</v>
      </c>
      <c r="B98" s="455" t="s">
        <v>14</v>
      </c>
      <c r="C98" s="457" t="s">
        <v>105</v>
      </c>
      <c r="D98" s="468" t="s">
        <v>98</v>
      </c>
      <c r="E98" s="466"/>
      <c r="F98" s="478" t="s">
        <v>14</v>
      </c>
      <c r="G98" s="479"/>
      <c r="H98" s="85" t="s">
        <v>18</v>
      </c>
      <c r="I98" s="84">
        <v>2</v>
      </c>
      <c r="J98" s="83">
        <v>2</v>
      </c>
      <c r="K98" s="83"/>
      <c r="L98" s="67"/>
      <c r="M98" s="65">
        <v>2</v>
      </c>
      <c r="N98" s="83">
        <v>2</v>
      </c>
      <c r="O98" s="83"/>
      <c r="P98" s="66"/>
    </row>
    <row r="99" spans="1:31" ht="13.5" thickBot="1">
      <c r="A99" s="452"/>
      <c r="B99" s="456"/>
      <c r="C99" s="456"/>
      <c r="D99" s="469"/>
      <c r="E99" s="467"/>
      <c r="F99" s="465"/>
      <c r="G99" s="480"/>
      <c r="H99" s="80" t="s">
        <v>19</v>
      </c>
      <c r="I99" s="81">
        <v>2</v>
      </c>
      <c r="J99" s="82">
        <v>2</v>
      </c>
      <c r="K99" s="82"/>
      <c r="L99" s="111">
        <v>0</v>
      </c>
      <c r="M99" s="110">
        <v>2</v>
      </c>
      <c r="N99" s="82">
        <v>2</v>
      </c>
      <c r="O99" s="82"/>
      <c r="P99" s="112">
        <v>0</v>
      </c>
    </row>
    <row r="100" spans="1:31">
      <c r="A100" s="451" t="s">
        <v>15</v>
      </c>
      <c r="B100" s="455" t="s">
        <v>14</v>
      </c>
      <c r="C100" s="457" t="s">
        <v>107</v>
      </c>
      <c r="D100" s="468" t="s">
        <v>100</v>
      </c>
      <c r="E100" s="466"/>
      <c r="F100" s="478" t="s">
        <v>14</v>
      </c>
      <c r="G100" s="479"/>
      <c r="H100" s="85" t="s">
        <v>18</v>
      </c>
      <c r="I100" s="84">
        <v>109.771</v>
      </c>
      <c r="J100" s="83">
        <v>109.8</v>
      </c>
      <c r="K100" s="83"/>
      <c r="L100" s="67"/>
      <c r="M100" s="65">
        <v>135.738</v>
      </c>
      <c r="N100" s="83">
        <v>135.69999999999999</v>
      </c>
      <c r="O100" s="83"/>
      <c r="P100" s="66"/>
    </row>
    <row r="101" spans="1:31" ht="13.5" thickBot="1">
      <c r="A101" s="452"/>
      <c r="B101" s="456"/>
      <c r="C101" s="456"/>
      <c r="D101" s="469"/>
      <c r="E101" s="467"/>
      <c r="F101" s="465"/>
      <c r="G101" s="480"/>
      <c r="H101" s="80" t="s">
        <v>19</v>
      </c>
      <c r="I101" s="81">
        <v>109.771</v>
      </c>
      <c r="J101" s="82">
        <v>109.8</v>
      </c>
      <c r="K101" s="82"/>
      <c r="L101" s="111">
        <v>0</v>
      </c>
      <c r="M101" s="110">
        <v>135.738</v>
      </c>
      <c r="N101" s="82">
        <v>135.69999999999999</v>
      </c>
      <c r="O101" s="82"/>
      <c r="P101" s="112">
        <v>0</v>
      </c>
    </row>
    <row r="102" spans="1:31">
      <c r="A102" s="451" t="s">
        <v>15</v>
      </c>
      <c r="B102" s="455" t="s">
        <v>14</v>
      </c>
      <c r="C102" s="457" t="s">
        <v>109</v>
      </c>
      <c r="D102" s="468" t="s">
        <v>102</v>
      </c>
      <c r="E102" s="466"/>
      <c r="F102" s="478" t="s">
        <v>14</v>
      </c>
      <c r="G102" s="479"/>
      <c r="H102" s="85" t="s">
        <v>18</v>
      </c>
      <c r="I102" s="84">
        <v>3.3</v>
      </c>
      <c r="J102" s="83">
        <v>3.3</v>
      </c>
      <c r="K102" s="83"/>
      <c r="L102" s="67"/>
      <c r="M102" s="65">
        <v>3.3</v>
      </c>
      <c r="N102" s="83">
        <v>3.3</v>
      </c>
      <c r="O102" s="83"/>
      <c r="P102" s="66"/>
    </row>
    <row r="103" spans="1:31" ht="13.5" thickBot="1">
      <c r="A103" s="452"/>
      <c r="B103" s="456"/>
      <c r="C103" s="456"/>
      <c r="D103" s="469"/>
      <c r="E103" s="467"/>
      <c r="F103" s="465"/>
      <c r="G103" s="480"/>
      <c r="H103" s="80" t="s">
        <v>19</v>
      </c>
      <c r="I103" s="81">
        <v>3.3</v>
      </c>
      <c r="J103" s="82">
        <v>3.3</v>
      </c>
      <c r="K103" s="82"/>
      <c r="L103" s="111">
        <v>0</v>
      </c>
      <c r="M103" s="110">
        <v>3.3</v>
      </c>
      <c r="N103" s="82">
        <v>3.3</v>
      </c>
      <c r="O103" s="82"/>
      <c r="P103" s="112">
        <v>0</v>
      </c>
    </row>
    <row r="104" spans="1:31">
      <c r="A104" s="453" t="s">
        <v>15</v>
      </c>
      <c r="B104" s="474" t="s">
        <v>14</v>
      </c>
      <c r="C104" s="476" t="s">
        <v>111</v>
      </c>
      <c r="D104" s="507" t="s">
        <v>104</v>
      </c>
      <c r="E104" s="470"/>
      <c r="F104" s="483" t="s">
        <v>14</v>
      </c>
      <c r="G104" s="485"/>
      <c r="H104" s="79" t="s">
        <v>18</v>
      </c>
      <c r="I104" s="86">
        <v>29.058</v>
      </c>
      <c r="J104" s="87">
        <v>29.1</v>
      </c>
      <c r="K104" s="87"/>
      <c r="L104" s="124"/>
      <c r="M104" s="134">
        <v>27.8</v>
      </c>
      <c r="N104" s="87">
        <v>27.8</v>
      </c>
      <c r="O104" s="87"/>
      <c r="P104" s="131"/>
    </row>
    <row r="105" spans="1:31">
      <c r="A105" s="501"/>
      <c r="B105" s="502"/>
      <c r="C105" s="503"/>
      <c r="D105" s="508"/>
      <c r="E105" s="488"/>
      <c r="F105" s="489"/>
      <c r="G105" s="487"/>
      <c r="H105" s="90"/>
      <c r="I105" s="91"/>
      <c r="J105" s="92"/>
      <c r="K105" s="92"/>
      <c r="L105" s="129"/>
      <c r="M105" s="140"/>
      <c r="N105" s="92"/>
      <c r="O105" s="92"/>
      <c r="P105" s="141"/>
    </row>
    <row r="106" spans="1:31" ht="13.5" thickBot="1">
      <c r="A106" s="454"/>
      <c r="B106" s="475"/>
      <c r="C106" s="477"/>
      <c r="D106" s="509"/>
      <c r="E106" s="471"/>
      <c r="F106" s="484"/>
      <c r="G106" s="486"/>
      <c r="H106" s="80" t="s">
        <v>19</v>
      </c>
      <c r="I106" s="88">
        <v>29.058</v>
      </c>
      <c r="J106" s="89">
        <v>29.1</v>
      </c>
      <c r="K106" s="89"/>
      <c r="L106" s="125">
        <v>0</v>
      </c>
      <c r="M106" s="132">
        <v>27.8</v>
      </c>
      <c r="N106" s="89">
        <v>27.8</v>
      </c>
      <c r="O106" s="89"/>
      <c r="P106" s="133">
        <v>0</v>
      </c>
    </row>
    <row r="107" spans="1:31">
      <c r="A107" s="451" t="s">
        <v>15</v>
      </c>
      <c r="B107" s="455" t="s">
        <v>14</v>
      </c>
      <c r="C107" s="457" t="s">
        <v>113</v>
      </c>
      <c r="D107" s="468" t="s">
        <v>106</v>
      </c>
      <c r="E107" s="466"/>
      <c r="F107" s="478" t="s">
        <v>14</v>
      </c>
      <c r="G107" s="479"/>
      <c r="H107" s="85" t="s">
        <v>18</v>
      </c>
      <c r="I107" s="84">
        <v>7.99</v>
      </c>
      <c r="J107" s="83">
        <v>8</v>
      </c>
      <c r="K107" s="83"/>
      <c r="L107" s="67"/>
      <c r="M107" s="65">
        <v>8</v>
      </c>
      <c r="N107" s="83">
        <v>8</v>
      </c>
      <c r="O107" s="83"/>
      <c r="P107" s="66"/>
    </row>
    <row r="108" spans="1:31" ht="13.5" thickBot="1">
      <c r="A108" s="452"/>
      <c r="B108" s="456"/>
      <c r="C108" s="456"/>
      <c r="D108" s="469"/>
      <c r="E108" s="467"/>
      <c r="F108" s="465"/>
      <c r="G108" s="480"/>
      <c r="H108" s="80" t="s">
        <v>19</v>
      </c>
      <c r="I108" s="81">
        <v>7.99</v>
      </c>
      <c r="J108" s="82">
        <v>8</v>
      </c>
      <c r="K108" s="82"/>
      <c r="L108" s="111">
        <v>0</v>
      </c>
      <c r="M108" s="110">
        <v>8</v>
      </c>
      <c r="N108" s="82">
        <v>8</v>
      </c>
      <c r="O108" s="82"/>
      <c r="P108" s="112">
        <v>0</v>
      </c>
    </row>
    <row r="109" spans="1:31">
      <c r="A109" s="451" t="s">
        <v>15</v>
      </c>
      <c r="B109" s="455" t="s">
        <v>14</v>
      </c>
      <c r="C109" s="457" t="s">
        <v>119</v>
      </c>
      <c r="D109" s="468" t="s">
        <v>112</v>
      </c>
      <c r="E109" s="466"/>
      <c r="F109" s="478" t="s">
        <v>14</v>
      </c>
      <c r="G109" s="479"/>
      <c r="H109" s="85" t="s">
        <v>18</v>
      </c>
      <c r="I109" s="84">
        <v>49.5</v>
      </c>
      <c r="J109" s="83">
        <v>49.5</v>
      </c>
      <c r="K109" s="83"/>
      <c r="L109" s="67"/>
      <c r="M109" s="65">
        <v>50</v>
      </c>
      <c r="N109" s="83">
        <v>50</v>
      </c>
      <c r="O109" s="83"/>
      <c r="P109" s="66"/>
    </row>
    <row r="110" spans="1:31" ht="13.5" thickBot="1">
      <c r="A110" s="452"/>
      <c r="B110" s="456"/>
      <c r="C110" s="456"/>
      <c r="D110" s="469"/>
      <c r="E110" s="467"/>
      <c r="F110" s="465"/>
      <c r="G110" s="480"/>
      <c r="H110" s="80" t="s">
        <v>19</v>
      </c>
      <c r="I110" s="81">
        <v>49.5</v>
      </c>
      <c r="J110" s="82">
        <v>49.5</v>
      </c>
      <c r="K110" s="82"/>
      <c r="L110" s="111">
        <v>0</v>
      </c>
      <c r="M110" s="110">
        <v>50</v>
      </c>
      <c r="N110" s="82">
        <v>50</v>
      </c>
      <c r="O110" s="82"/>
      <c r="P110" s="112">
        <v>0</v>
      </c>
    </row>
    <row r="111" spans="1:31">
      <c r="A111" s="451" t="s">
        <v>15</v>
      </c>
      <c r="B111" s="455" t="s">
        <v>14</v>
      </c>
      <c r="C111" s="457" t="s">
        <v>121</v>
      </c>
      <c r="D111" s="481" t="s">
        <v>114</v>
      </c>
      <c r="E111" s="466"/>
      <c r="F111" s="478" t="s">
        <v>14</v>
      </c>
      <c r="G111" s="479"/>
      <c r="H111" s="98" t="s">
        <v>18</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452"/>
      <c r="B112" s="456"/>
      <c r="C112" s="456"/>
      <c r="D112" s="482"/>
      <c r="E112" s="467"/>
      <c r="F112" s="465"/>
      <c r="G112" s="480"/>
      <c r="H112" s="80" t="s">
        <v>19</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451" t="s">
        <v>15</v>
      </c>
      <c r="B113" s="455" t="s">
        <v>14</v>
      </c>
      <c r="C113" s="457" t="s">
        <v>124</v>
      </c>
      <c r="D113" s="468" t="s">
        <v>118</v>
      </c>
      <c r="E113" s="466"/>
      <c r="F113" s="478" t="s">
        <v>14</v>
      </c>
      <c r="G113" s="479"/>
      <c r="H113" s="85" t="s">
        <v>18</v>
      </c>
      <c r="I113" s="84">
        <v>5.89</v>
      </c>
      <c r="J113" s="83">
        <v>5.9</v>
      </c>
      <c r="K113" s="83"/>
      <c r="L113" s="67"/>
      <c r="M113" s="65">
        <v>5.13</v>
      </c>
      <c r="N113" s="83">
        <v>5.0999999999999996</v>
      </c>
      <c r="O113" s="83"/>
      <c r="P113" s="66"/>
    </row>
    <row r="114" spans="1:31" ht="13.5" thickBot="1">
      <c r="A114" s="452"/>
      <c r="B114" s="456"/>
      <c r="C114" s="456"/>
      <c r="D114" s="469"/>
      <c r="E114" s="467"/>
      <c r="F114" s="465"/>
      <c r="G114" s="480"/>
      <c r="H114" s="80" t="s">
        <v>19</v>
      </c>
      <c r="I114" s="81">
        <v>5.89</v>
      </c>
      <c r="J114" s="82">
        <v>5.9</v>
      </c>
      <c r="K114" s="82"/>
      <c r="L114" s="111">
        <v>0</v>
      </c>
      <c r="M114" s="110">
        <v>5.13</v>
      </c>
      <c r="N114" s="82">
        <v>5.0999999999999996</v>
      </c>
      <c r="O114" s="82"/>
      <c r="P114" s="112">
        <v>0</v>
      </c>
    </row>
    <row r="115" spans="1:31">
      <c r="A115" s="451" t="s">
        <v>15</v>
      </c>
      <c r="B115" s="455" t="s">
        <v>14</v>
      </c>
      <c r="C115" s="457" t="s">
        <v>125</v>
      </c>
      <c r="D115" s="468" t="s">
        <v>120</v>
      </c>
      <c r="E115" s="466"/>
      <c r="F115" s="478" t="s">
        <v>14</v>
      </c>
      <c r="G115" s="479"/>
      <c r="H115" s="98" t="s">
        <v>18</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452"/>
      <c r="B116" s="456"/>
      <c r="C116" s="456"/>
      <c r="D116" s="469"/>
      <c r="E116" s="467"/>
      <c r="F116" s="465"/>
      <c r="G116" s="480"/>
      <c r="H116" s="80" t="s">
        <v>19</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453" t="s">
        <v>15</v>
      </c>
      <c r="B117" s="474" t="s">
        <v>14</v>
      </c>
      <c r="C117" s="476" t="s">
        <v>33</v>
      </c>
      <c r="D117" s="472" t="s">
        <v>56</v>
      </c>
      <c r="E117" s="470"/>
      <c r="F117" s="483" t="s">
        <v>14</v>
      </c>
      <c r="G117" s="485"/>
      <c r="H117" s="79" t="s">
        <v>18</v>
      </c>
      <c r="I117" s="86"/>
      <c r="J117" s="87"/>
      <c r="K117" s="87"/>
      <c r="L117" s="124"/>
      <c r="M117" s="134">
        <v>42.9</v>
      </c>
      <c r="N117" s="87">
        <v>42.9</v>
      </c>
      <c r="O117" s="87"/>
      <c r="P117" s="131"/>
    </row>
    <row r="118" spans="1:31" ht="13.5" thickBot="1">
      <c r="A118" s="454"/>
      <c r="B118" s="475"/>
      <c r="C118" s="477"/>
      <c r="D118" s="473"/>
      <c r="E118" s="471"/>
      <c r="F118" s="484"/>
      <c r="G118" s="486"/>
      <c r="H118" s="80" t="s">
        <v>19</v>
      </c>
      <c r="I118" s="88">
        <v>0</v>
      </c>
      <c r="J118" s="89">
        <v>0</v>
      </c>
      <c r="K118" s="89"/>
      <c r="L118" s="125">
        <v>0</v>
      </c>
      <c r="M118" s="132">
        <v>42.9</v>
      </c>
      <c r="N118" s="89">
        <v>42.9</v>
      </c>
      <c r="O118" s="89"/>
      <c r="P118" s="133">
        <v>0</v>
      </c>
    </row>
    <row r="119" spans="1:31">
      <c r="A119" s="451" t="s">
        <v>15</v>
      </c>
      <c r="B119" s="455" t="s">
        <v>14</v>
      </c>
      <c r="C119" s="457" t="s">
        <v>40</v>
      </c>
      <c r="D119" s="461" t="s">
        <v>65</v>
      </c>
      <c r="E119" s="466"/>
      <c r="F119" s="478" t="s">
        <v>14</v>
      </c>
      <c r="G119" s="479"/>
      <c r="H119" s="85" t="s">
        <v>18</v>
      </c>
      <c r="I119" s="84"/>
      <c r="J119" s="83"/>
      <c r="K119" s="83"/>
      <c r="L119" s="67"/>
      <c r="M119" s="65">
        <v>2.5</v>
      </c>
      <c r="N119" s="83">
        <v>2.5</v>
      </c>
      <c r="O119" s="83"/>
      <c r="P119" s="66"/>
    </row>
    <row r="120" spans="1:31" ht="13.5" thickBot="1">
      <c r="A120" s="452"/>
      <c r="B120" s="456"/>
      <c r="C120" s="456"/>
      <c r="D120" s="463"/>
      <c r="E120" s="467"/>
      <c r="F120" s="465"/>
      <c r="G120" s="480"/>
      <c r="H120" s="80" t="s">
        <v>19</v>
      </c>
      <c r="I120" s="81">
        <v>0</v>
      </c>
      <c r="J120" s="82">
        <v>0</v>
      </c>
      <c r="K120" s="82"/>
      <c r="L120" s="111">
        <v>0</v>
      </c>
      <c r="M120" s="110">
        <v>2.5</v>
      </c>
      <c r="N120" s="82">
        <v>2.5</v>
      </c>
      <c r="O120" s="82"/>
      <c r="P120" s="112">
        <v>0</v>
      </c>
    </row>
    <row r="121" spans="1:31">
      <c r="A121" s="451" t="s">
        <v>15</v>
      </c>
      <c r="B121" s="455" t="s">
        <v>14</v>
      </c>
      <c r="C121" s="457" t="s">
        <v>41</v>
      </c>
      <c r="D121" s="461" t="s">
        <v>66</v>
      </c>
      <c r="E121" s="466"/>
      <c r="F121" s="478" t="s">
        <v>14</v>
      </c>
      <c r="G121" s="479"/>
      <c r="H121" s="85" t="s">
        <v>18</v>
      </c>
      <c r="I121" s="84"/>
      <c r="J121" s="83"/>
      <c r="K121" s="83"/>
      <c r="L121" s="67"/>
      <c r="M121" s="65">
        <v>79.2</v>
      </c>
      <c r="N121" s="83">
        <v>79.2</v>
      </c>
      <c r="O121" s="83"/>
      <c r="P121" s="66"/>
    </row>
    <row r="122" spans="1:31" ht="13.5" thickBot="1">
      <c r="A122" s="452"/>
      <c r="B122" s="456"/>
      <c r="C122" s="456"/>
      <c r="D122" s="463"/>
      <c r="E122" s="467"/>
      <c r="F122" s="465"/>
      <c r="G122" s="480"/>
      <c r="H122" s="80" t="s">
        <v>19</v>
      </c>
      <c r="I122" s="81">
        <v>0</v>
      </c>
      <c r="J122" s="82">
        <v>0</v>
      </c>
      <c r="K122" s="82"/>
      <c r="L122" s="111">
        <v>0</v>
      </c>
      <c r="M122" s="110">
        <v>79.2</v>
      </c>
      <c r="N122" s="82">
        <v>79.2</v>
      </c>
      <c r="O122" s="82"/>
      <c r="P122" s="112">
        <v>0</v>
      </c>
    </row>
    <row r="123" spans="1:31">
      <c r="A123" s="451" t="s">
        <v>15</v>
      </c>
      <c r="B123" s="455" t="s">
        <v>14</v>
      </c>
      <c r="C123" s="457" t="s">
        <v>43</v>
      </c>
      <c r="D123" s="461" t="s">
        <v>69</v>
      </c>
      <c r="E123" s="466"/>
      <c r="F123" s="478" t="s">
        <v>14</v>
      </c>
      <c r="G123" s="479"/>
      <c r="H123" s="85" t="s">
        <v>18</v>
      </c>
      <c r="I123" s="84"/>
      <c r="J123" s="83"/>
      <c r="K123" s="83"/>
      <c r="L123" s="67"/>
      <c r="M123" s="65">
        <v>1.1200000000000001</v>
      </c>
      <c r="N123" s="83">
        <v>1.1000000000000001</v>
      </c>
      <c r="O123" s="83"/>
      <c r="P123" s="66"/>
    </row>
    <row r="124" spans="1:31" ht="13.5" thickBot="1">
      <c r="A124" s="452"/>
      <c r="B124" s="456"/>
      <c r="C124" s="456"/>
      <c r="D124" s="463"/>
      <c r="E124" s="467"/>
      <c r="F124" s="465"/>
      <c r="G124" s="480"/>
      <c r="H124" s="80" t="s">
        <v>19</v>
      </c>
      <c r="I124" s="81">
        <v>0</v>
      </c>
      <c r="J124" s="82">
        <v>0</v>
      </c>
      <c r="K124" s="82"/>
      <c r="L124" s="111">
        <v>0</v>
      </c>
      <c r="M124" s="110">
        <v>1.1200000000000001</v>
      </c>
      <c r="N124" s="82">
        <v>1.1000000000000001</v>
      </c>
      <c r="O124" s="82"/>
      <c r="P124" s="112">
        <v>0</v>
      </c>
    </row>
    <row r="125" spans="1:31">
      <c r="A125" s="453" t="s">
        <v>15</v>
      </c>
      <c r="B125" s="474" t="s">
        <v>14</v>
      </c>
      <c r="C125" s="476" t="s">
        <v>78</v>
      </c>
      <c r="D125" s="472" t="s">
        <v>72</v>
      </c>
      <c r="E125" s="470"/>
      <c r="F125" s="483" t="s">
        <v>14</v>
      </c>
      <c r="G125" s="485"/>
      <c r="H125" s="79" t="s">
        <v>18</v>
      </c>
      <c r="I125" s="86"/>
      <c r="J125" s="87"/>
      <c r="K125" s="87"/>
      <c r="L125" s="124"/>
      <c r="M125" s="134">
        <v>26</v>
      </c>
      <c r="N125" s="87">
        <v>26</v>
      </c>
      <c r="O125" s="87"/>
      <c r="P125" s="131"/>
    </row>
    <row r="126" spans="1:31" ht="13.5" thickBot="1">
      <c r="A126" s="454"/>
      <c r="B126" s="475"/>
      <c r="C126" s="477"/>
      <c r="D126" s="473"/>
      <c r="E126" s="471"/>
      <c r="F126" s="484"/>
      <c r="G126" s="486"/>
      <c r="H126" s="80" t="s">
        <v>19</v>
      </c>
      <c r="I126" s="88">
        <v>0</v>
      </c>
      <c r="J126" s="89">
        <v>0</v>
      </c>
      <c r="K126" s="89"/>
      <c r="L126" s="125">
        <v>0</v>
      </c>
      <c r="M126" s="132">
        <v>26</v>
      </c>
      <c r="N126" s="89">
        <v>26</v>
      </c>
      <c r="O126" s="89"/>
      <c r="P126" s="133">
        <v>0</v>
      </c>
    </row>
    <row r="127" spans="1:31">
      <c r="A127" s="451" t="s">
        <v>15</v>
      </c>
      <c r="B127" s="455" t="s">
        <v>14</v>
      </c>
      <c r="C127" s="457" t="s">
        <v>85</v>
      </c>
      <c r="D127" s="461" t="s">
        <v>81</v>
      </c>
      <c r="E127" s="466"/>
      <c r="F127" s="478" t="s">
        <v>14</v>
      </c>
      <c r="G127" s="479"/>
      <c r="H127" s="150" t="s">
        <v>18</v>
      </c>
      <c r="I127" s="84"/>
      <c r="J127" s="83"/>
      <c r="K127" s="83"/>
      <c r="L127" s="67"/>
      <c r="M127" s="135">
        <v>168</v>
      </c>
      <c r="N127" s="106">
        <v>168</v>
      </c>
      <c r="O127" s="83"/>
      <c r="P127" s="66"/>
    </row>
    <row r="128" spans="1:31" ht="13.5" thickBot="1">
      <c r="A128" s="452"/>
      <c r="B128" s="456"/>
      <c r="C128" s="456"/>
      <c r="D128" s="463"/>
      <c r="E128" s="467"/>
      <c r="F128" s="465"/>
      <c r="G128" s="480"/>
      <c r="H128" s="80" t="s">
        <v>19</v>
      </c>
      <c r="I128" s="81">
        <v>0</v>
      </c>
      <c r="J128" s="82">
        <v>0</v>
      </c>
      <c r="K128" s="82"/>
      <c r="L128" s="111">
        <v>0</v>
      </c>
      <c r="M128" s="110">
        <v>168</v>
      </c>
      <c r="N128" s="82">
        <v>168</v>
      </c>
      <c r="O128" s="82"/>
      <c r="P128" s="112">
        <v>0</v>
      </c>
    </row>
    <row r="129" spans="1:31">
      <c r="A129" s="451" t="s">
        <v>15</v>
      </c>
      <c r="B129" s="455" t="s">
        <v>14</v>
      </c>
      <c r="C129" s="457" t="s">
        <v>115</v>
      </c>
      <c r="D129" s="461" t="s">
        <v>108</v>
      </c>
      <c r="E129" s="466"/>
      <c r="F129" s="478" t="s">
        <v>14</v>
      </c>
      <c r="G129" s="479"/>
      <c r="H129" s="85" t="s">
        <v>18</v>
      </c>
      <c r="I129" s="84"/>
      <c r="J129" s="83"/>
      <c r="K129" s="83"/>
      <c r="L129" s="67"/>
      <c r="M129" s="65">
        <v>9.1999999999999993</v>
      </c>
      <c r="N129" s="83">
        <v>9.1999999999999993</v>
      </c>
      <c r="O129" s="83"/>
      <c r="P129" s="66"/>
    </row>
    <row r="130" spans="1:31" ht="13.5" thickBot="1">
      <c r="A130" s="452"/>
      <c r="B130" s="456"/>
      <c r="C130" s="456"/>
      <c r="D130" s="463"/>
      <c r="E130" s="467"/>
      <c r="F130" s="465"/>
      <c r="G130" s="480"/>
      <c r="H130" s="80" t="s">
        <v>19</v>
      </c>
      <c r="I130" s="81">
        <v>0</v>
      </c>
      <c r="J130" s="82">
        <v>0</v>
      </c>
      <c r="K130" s="82"/>
      <c r="L130" s="111">
        <v>0</v>
      </c>
      <c r="M130" s="110">
        <v>9.1999999999999993</v>
      </c>
      <c r="N130" s="82">
        <v>9.1999999999999993</v>
      </c>
      <c r="O130" s="82"/>
      <c r="P130" s="112">
        <v>0</v>
      </c>
    </row>
    <row r="131" spans="1:31">
      <c r="A131" s="451" t="s">
        <v>15</v>
      </c>
      <c r="B131" s="455" t="s">
        <v>14</v>
      </c>
      <c r="C131" s="457" t="s">
        <v>117</v>
      </c>
      <c r="D131" s="461" t="s">
        <v>110</v>
      </c>
      <c r="E131" s="466"/>
      <c r="F131" s="478" t="s">
        <v>14</v>
      </c>
      <c r="G131" s="479"/>
      <c r="H131" s="150" t="s">
        <v>18</v>
      </c>
      <c r="I131" s="84"/>
      <c r="J131" s="83"/>
      <c r="K131" s="83"/>
      <c r="L131" s="67"/>
      <c r="M131" s="135">
        <v>2</v>
      </c>
      <c r="N131" s="106">
        <v>2</v>
      </c>
      <c r="O131" s="83"/>
      <c r="P131" s="66"/>
    </row>
    <row r="132" spans="1:31" ht="13.5" thickBot="1">
      <c r="A132" s="452"/>
      <c r="B132" s="456"/>
      <c r="C132" s="456"/>
      <c r="D132" s="463"/>
      <c r="E132" s="467"/>
      <c r="F132" s="465"/>
      <c r="G132" s="480"/>
      <c r="H132" s="80" t="s">
        <v>19</v>
      </c>
      <c r="I132" s="81">
        <v>0</v>
      </c>
      <c r="J132" s="82">
        <v>0</v>
      </c>
      <c r="K132" s="82"/>
      <c r="L132" s="111">
        <v>0</v>
      </c>
      <c r="M132" s="110">
        <v>2</v>
      </c>
      <c r="N132" s="82">
        <v>2</v>
      </c>
      <c r="O132" s="82"/>
      <c r="P132" s="112">
        <v>0</v>
      </c>
    </row>
    <row r="133" spans="1:31">
      <c r="A133" s="451" t="s">
        <v>15</v>
      </c>
      <c r="B133" s="455" t="s">
        <v>14</v>
      </c>
      <c r="C133" s="457" t="s">
        <v>122</v>
      </c>
      <c r="D133" s="461" t="s">
        <v>116</v>
      </c>
      <c r="E133" s="466"/>
      <c r="F133" s="478" t="s">
        <v>14</v>
      </c>
      <c r="G133" s="479"/>
      <c r="H133" s="150" t="s">
        <v>18</v>
      </c>
      <c r="I133" s="84"/>
      <c r="J133" s="83"/>
      <c r="K133" s="83"/>
      <c r="L133" s="67"/>
      <c r="M133" s="135">
        <v>1.5</v>
      </c>
      <c r="N133" s="106">
        <v>1.5</v>
      </c>
      <c r="O133" s="83"/>
      <c r="P133" s="66"/>
    </row>
    <row r="134" spans="1:31" ht="13.5" thickBot="1">
      <c r="A134" s="452"/>
      <c r="B134" s="456"/>
      <c r="C134" s="456"/>
      <c r="D134" s="463"/>
      <c r="E134" s="467"/>
      <c r="F134" s="465"/>
      <c r="G134" s="480"/>
      <c r="H134" s="80" t="s">
        <v>19</v>
      </c>
      <c r="I134" s="81">
        <v>0</v>
      </c>
      <c r="J134" s="82">
        <v>0</v>
      </c>
      <c r="K134" s="82"/>
      <c r="L134" s="111">
        <v>0</v>
      </c>
      <c r="M134" s="110">
        <v>1.5</v>
      </c>
      <c r="N134" s="82">
        <v>1.5</v>
      </c>
      <c r="O134" s="82"/>
      <c r="P134" s="112">
        <v>0</v>
      </c>
    </row>
    <row r="135" spans="1:31">
      <c r="A135" s="451" t="s">
        <v>15</v>
      </c>
      <c r="B135" s="455" t="s">
        <v>14</v>
      </c>
      <c r="C135" s="457" t="s">
        <v>126</v>
      </c>
      <c r="D135" s="142" t="s">
        <v>131</v>
      </c>
      <c r="E135" s="464"/>
      <c r="F135" s="464"/>
      <c r="G135" s="496"/>
      <c r="H135" s="155" t="s">
        <v>18</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458"/>
      <c r="B136" s="459"/>
      <c r="C136" s="460"/>
      <c r="D136" s="143"/>
      <c r="E136" s="465"/>
      <c r="F136" s="465"/>
      <c r="G136" s="480"/>
      <c r="H136" s="107" t="s">
        <v>19</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451" t="s">
        <v>15</v>
      </c>
      <c r="B137" s="455" t="s">
        <v>14</v>
      </c>
      <c r="C137" s="457" t="s">
        <v>127</v>
      </c>
      <c r="D137" s="461" t="s">
        <v>123</v>
      </c>
      <c r="E137" s="499"/>
      <c r="F137" s="478" t="s">
        <v>14</v>
      </c>
      <c r="G137" s="479"/>
      <c r="H137" s="98" t="s">
        <v>18</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458"/>
      <c r="B138" s="459"/>
      <c r="C138" s="460"/>
      <c r="D138" s="462"/>
      <c r="E138" s="500"/>
      <c r="F138" s="498"/>
      <c r="G138" s="497"/>
      <c r="H138" s="80" t="s">
        <v>19</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451" t="s">
        <v>15</v>
      </c>
      <c r="B139" s="455" t="s">
        <v>14</v>
      </c>
      <c r="C139" s="457" t="s">
        <v>80</v>
      </c>
      <c r="D139" s="461" t="s">
        <v>73</v>
      </c>
      <c r="E139" s="466"/>
      <c r="F139" s="478" t="s">
        <v>14</v>
      </c>
      <c r="G139" s="479"/>
      <c r="H139" s="85" t="s">
        <v>18</v>
      </c>
      <c r="I139" s="84"/>
      <c r="J139" s="83"/>
      <c r="K139" s="83"/>
      <c r="L139" s="67"/>
      <c r="M139" s="65">
        <v>10</v>
      </c>
      <c r="N139" s="83">
        <v>10</v>
      </c>
      <c r="O139" s="83"/>
      <c r="P139" s="66"/>
    </row>
    <row r="140" spans="1:31" ht="13.5" thickBot="1">
      <c r="A140" s="452"/>
      <c r="B140" s="456"/>
      <c r="C140" s="456"/>
      <c r="D140" s="463"/>
      <c r="E140" s="467"/>
      <c r="F140" s="465"/>
      <c r="G140" s="480"/>
      <c r="H140" s="80" t="s">
        <v>19</v>
      </c>
      <c r="I140" s="81">
        <v>0</v>
      </c>
      <c r="J140" s="82">
        <v>0</v>
      </c>
      <c r="K140" s="82"/>
      <c r="L140" s="111">
        <v>0</v>
      </c>
      <c r="M140" s="110">
        <v>10</v>
      </c>
      <c r="N140" s="82">
        <v>10</v>
      </c>
      <c r="O140" s="82"/>
      <c r="P140" s="112">
        <v>0</v>
      </c>
    </row>
    <row r="141" spans="1:31" s="4" customFormat="1" ht="15.75" customHeight="1" thickBot="1">
      <c r="A141" s="70" t="s">
        <v>14</v>
      </c>
      <c r="B141" s="71" t="s">
        <v>15</v>
      </c>
      <c r="C141" s="510" t="s">
        <v>20</v>
      </c>
      <c r="D141" s="511"/>
      <c r="E141" s="511"/>
      <c r="F141" s="511"/>
      <c r="G141" s="511"/>
      <c r="H141" s="512"/>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14</v>
      </c>
      <c r="B142" s="144" t="s">
        <v>15</v>
      </c>
      <c r="C142" s="504" t="s">
        <v>138</v>
      </c>
      <c r="D142" s="505"/>
      <c r="E142" s="505"/>
      <c r="F142" s="505"/>
      <c r="G142" s="505"/>
      <c r="H142" s="506"/>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3</vt:i4>
      </vt:variant>
    </vt:vector>
  </HeadingPairs>
  <TitlesOfParts>
    <vt:vector size="3" baseType="lpstr">
      <vt:lpstr>1 priedas</vt:lpstr>
      <vt:lpstr>3 priedas </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2017-03-02T12:05:12Z</cp:lastPrinted>
  <dcterms:created xsi:type="dcterms:W3CDTF">2004-05-19T10:48:48Z</dcterms:created>
  <dcterms:modified xsi:type="dcterms:W3CDTF">2018-04-18T06:42:03Z</dcterms:modified>
</cp:coreProperties>
</file>