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VP_atas uz_2017_2018_04\Seniuniju MVP atsk_uz_2017_m_2018_04\"/>
    </mc:Choice>
  </mc:AlternateContent>
  <bookViews>
    <workbookView xWindow="0" yWindow="0" windowWidth="20490" windowHeight="7545" tabRatio="756"/>
  </bookViews>
  <sheets>
    <sheet name="2 priedas " sheetId="24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Q71" i="24" l="1"/>
  <c r="Q72" i="24" s="1"/>
  <c r="R71" i="24"/>
  <c r="R72" i="24" s="1"/>
  <c r="S71" i="24"/>
  <c r="S72" i="24" s="1"/>
  <c r="T71" i="24"/>
  <c r="T72" i="24" s="1"/>
  <c r="U71" i="24"/>
  <c r="U72" i="24" s="1"/>
  <c r="V71" i="24"/>
  <c r="V72" i="24" s="1"/>
  <c r="W71" i="24"/>
  <c r="W72" i="24" s="1"/>
  <c r="X71" i="24"/>
  <c r="X72" i="24" s="1"/>
  <c r="Y71" i="24"/>
  <c r="Y72" i="24" s="1"/>
  <c r="Q60" i="24" l="1"/>
  <c r="Q57" i="24"/>
  <c r="Q54" i="24"/>
  <c r="Q51" i="24"/>
  <c r="Q48" i="24"/>
  <c r="Q45" i="24"/>
  <c r="Q40" i="24"/>
  <c r="Q37" i="24"/>
  <c r="Q34" i="24"/>
  <c r="Q31" i="24"/>
  <c r="Q28" i="24"/>
  <c r="Q25" i="24"/>
  <c r="Q22" i="24"/>
  <c r="Q19" i="24"/>
  <c r="Q14" i="24"/>
  <c r="Q11" i="24"/>
  <c r="H60" i="24" l="1"/>
  <c r="H61" i="24" s="1"/>
  <c r="H57" i="24"/>
  <c r="H58" i="24" s="1"/>
  <c r="H54" i="24"/>
  <c r="H51" i="24"/>
  <c r="H52" i="24" s="1"/>
  <c r="H48" i="24"/>
  <c r="H45" i="24"/>
  <c r="H40" i="24"/>
  <c r="H37" i="24"/>
  <c r="H38" i="24" s="1"/>
  <c r="H34" i="24"/>
  <c r="H31" i="24"/>
  <c r="H32" i="24" s="1"/>
  <c r="H28" i="24"/>
  <c r="H25" i="24"/>
  <c r="H26" i="24" s="1"/>
  <c r="H22" i="24"/>
  <c r="H19" i="24"/>
  <c r="H14" i="24"/>
  <c r="P71" i="24"/>
  <c r="P72" i="24" s="1"/>
  <c r="O71" i="24"/>
  <c r="O72" i="24" s="1"/>
  <c r="N71" i="24"/>
  <c r="N72" i="24" s="1"/>
  <c r="M71" i="24"/>
  <c r="M72" i="24" s="1"/>
  <c r="L71" i="24"/>
  <c r="L72" i="24" s="1"/>
  <c r="K71" i="24"/>
  <c r="K72" i="24" s="1"/>
  <c r="J71" i="24"/>
  <c r="J72" i="24" s="1"/>
  <c r="I71" i="24"/>
  <c r="I72" i="24" s="1"/>
  <c r="H71" i="24"/>
  <c r="H72" i="24" s="1"/>
  <c r="Y61" i="24"/>
  <c r="X61" i="24"/>
  <c r="W61" i="24"/>
  <c r="V61" i="24"/>
  <c r="U61" i="24"/>
  <c r="T61" i="24"/>
  <c r="S61" i="24"/>
  <c r="R61" i="24"/>
  <c r="Q61" i="24"/>
  <c r="P61" i="24"/>
  <c r="O61" i="24"/>
  <c r="N61" i="24"/>
  <c r="M61" i="24"/>
  <c r="L61" i="24"/>
  <c r="K61" i="24"/>
  <c r="J61" i="24"/>
  <c r="I61" i="24"/>
  <c r="Y58" i="24"/>
  <c r="X58" i="24"/>
  <c r="W58" i="24"/>
  <c r="V58" i="24"/>
  <c r="U58" i="24"/>
  <c r="T58" i="24"/>
  <c r="S58" i="24"/>
  <c r="R58" i="24"/>
  <c r="Q58" i="24"/>
  <c r="P58" i="24"/>
  <c r="O58" i="24"/>
  <c r="N58" i="24"/>
  <c r="M58" i="24"/>
  <c r="L58" i="24"/>
  <c r="K58" i="24"/>
  <c r="J58" i="24"/>
  <c r="I58" i="24"/>
  <c r="Y55" i="24"/>
  <c r="X55" i="24"/>
  <c r="W55" i="24"/>
  <c r="V55" i="24"/>
  <c r="U55" i="24"/>
  <c r="T55" i="24"/>
  <c r="S55" i="24"/>
  <c r="R55" i="24"/>
  <c r="Q55" i="24"/>
  <c r="P55" i="24"/>
  <c r="O55" i="24"/>
  <c r="N55" i="24"/>
  <c r="M55" i="24"/>
  <c r="L55" i="24"/>
  <c r="K55" i="24"/>
  <c r="J55" i="24"/>
  <c r="I55" i="24"/>
  <c r="H55" i="24"/>
  <c r="Y52" i="24"/>
  <c r="X52" i="24"/>
  <c r="W52" i="24"/>
  <c r="V52" i="24"/>
  <c r="U52" i="24"/>
  <c r="T52" i="24"/>
  <c r="S52" i="24"/>
  <c r="R52" i="24"/>
  <c r="Q52" i="24"/>
  <c r="P52" i="24"/>
  <c r="O52" i="24"/>
  <c r="N52" i="24"/>
  <c r="M52" i="24"/>
  <c r="L52" i="24"/>
  <c r="K52" i="24"/>
  <c r="J52" i="24"/>
  <c r="I52" i="24"/>
  <c r="Y49" i="24"/>
  <c r="X49" i="24"/>
  <c r="W49" i="24"/>
  <c r="V49" i="24"/>
  <c r="U49" i="24"/>
  <c r="T49" i="24"/>
  <c r="S49" i="24"/>
  <c r="R49" i="24"/>
  <c r="Q49" i="24"/>
  <c r="P49" i="24"/>
  <c r="O49" i="24"/>
  <c r="N49" i="24"/>
  <c r="M49" i="24"/>
  <c r="L49" i="24"/>
  <c r="K49" i="24"/>
  <c r="J49" i="24"/>
  <c r="I49" i="24"/>
  <c r="H49" i="24"/>
  <c r="Y46" i="24"/>
  <c r="X46" i="24"/>
  <c r="W46" i="24"/>
  <c r="V46" i="24"/>
  <c r="U46" i="24"/>
  <c r="T46" i="24"/>
  <c r="S46" i="24"/>
  <c r="R46" i="24"/>
  <c r="Q46" i="24"/>
  <c r="P46" i="24"/>
  <c r="O46" i="24"/>
  <c r="N46" i="24"/>
  <c r="M46" i="24"/>
  <c r="L46" i="24"/>
  <c r="K46" i="24"/>
  <c r="J46" i="24"/>
  <c r="I46" i="24"/>
  <c r="H46" i="24"/>
  <c r="Y41" i="24"/>
  <c r="X41" i="24"/>
  <c r="W41" i="24"/>
  <c r="V41" i="24"/>
  <c r="U41" i="24"/>
  <c r="T41" i="24"/>
  <c r="S41" i="24"/>
  <c r="R41" i="24"/>
  <c r="Q41" i="24"/>
  <c r="P41" i="24"/>
  <c r="O41" i="24"/>
  <c r="N41" i="24"/>
  <c r="M41" i="24"/>
  <c r="L41" i="24"/>
  <c r="K41" i="24"/>
  <c r="J41" i="24"/>
  <c r="I41" i="24"/>
  <c r="H41" i="24"/>
  <c r="Y38" i="24"/>
  <c r="X38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Y35" i="24"/>
  <c r="X35" i="24"/>
  <c r="W35" i="24"/>
  <c r="V35" i="24"/>
  <c r="U35" i="24"/>
  <c r="T35" i="24"/>
  <c r="S35" i="24"/>
  <c r="R35" i="24"/>
  <c r="Q35" i="24"/>
  <c r="P35" i="24"/>
  <c r="O35" i="24"/>
  <c r="N35" i="24"/>
  <c r="M35" i="24"/>
  <c r="L35" i="24"/>
  <c r="K35" i="24"/>
  <c r="J35" i="24"/>
  <c r="I35" i="24"/>
  <c r="H35" i="24"/>
  <c r="Y32" i="24"/>
  <c r="X32" i="24"/>
  <c r="W32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Y29" i="24"/>
  <c r="X29" i="24"/>
  <c r="W29" i="24"/>
  <c r="V29" i="24"/>
  <c r="U29" i="24"/>
  <c r="T29" i="24"/>
  <c r="S29" i="24"/>
  <c r="R29" i="24"/>
  <c r="Q29" i="24"/>
  <c r="P29" i="24"/>
  <c r="O29" i="24"/>
  <c r="N29" i="24"/>
  <c r="M29" i="24"/>
  <c r="L29" i="24"/>
  <c r="K29" i="24"/>
  <c r="J29" i="24"/>
  <c r="I29" i="24"/>
  <c r="H29" i="24"/>
  <c r="Y26" i="24"/>
  <c r="X26" i="24"/>
  <c r="W26" i="24"/>
  <c r="V26" i="24"/>
  <c r="U26" i="24"/>
  <c r="T26" i="24"/>
  <c r="S26" i="24"/>
  <c r="R26" i="24"/>
  <c r="Q26" i="24"/>
  <c r="P26" i="24"/>
  <c r="O26" i="24"/>
  <c r="N26" i="24"/>
  <c r="M26" i="24"/>
  <c r="L26" i="24"/>
  <c r="K26" i="24"/>
  <c r="J26" i="24"/>
  <c r="I26" i="24"/>
  <c r="Y23" i="24"/>
  <c r="X23" i="24"/>
  <c r="W23" i="24"/>
  <c r="V23" i="24"/>
  <c r="U23" i="24"/>
  <c r="T23" i="24"/>
  <c r="S23" i="24"/>
  <c r="R23" i="24"/>
  <c r="Q23" i="24"/>
  <c r="P23" i="24"/>
  <c r="O23" i="24"/>
  <c r="N23" i="24"/>
  <c r="M23" i="24"/>
  <c r="L23" i="24"/>
  <c r="K23" i="24"/>
  <c r="J23" i="24"/>
  <c r="I23" i="24"/>
  <c r="H23" i="24"/>
  <c r="Y20" i="24"/>
  <c r="X20" i="24"/>
  <c r="W20" i="24"/>
  <c r="V20" i="24"/>
  <c r="U20" i="24"/>
  <c r="T20" i="24"/>
  <c r="S20" i="24"/>
  <c r="R20" i="24"/>
  <c r="Q20" i="24"/>
  <c r="P20" i="24"/>
  <c r="O20" i="24"/>
  <c r="N20" i="24"/>
  <c r="M20" i="24"/>
  <c r="L20" i="24"/>
  <c r="K20" i="24"/>
  <c r="J20" i="24"/>
  <c r="I20" i="24"/>
  <c r="H20" i="24"/>
  <c r="Y15" i="24"/>
  <c r="X15" i="24"/>
  <c r="W15" i="24"/>
  <c r="V15" i="24"/>
  <c r="U15" i="24"/>
  <c r="T15" i="24"/>
  <c r="S15" i="24"/>
  <c r="R15" i="24"/>
  <c r="Q15" i="24"/>
  <c r="P15" i="24"/>
  <c r="O15" i="24"/>
  <c r="N15" i="24"/>
  <c r="M15" i="24"/>
  <c r="L15" i="24"/>
  <c r="K15" i="24"/>
  <c r="J15" i="24"/>
  <c r="I15" i="24"/>
  <c r="H15" i="24"/>
  <c r="Y12" i="24"/>
  <c r="X12" i="24"/>
  <c r="W12" i="24"/>
  <c r="V12" i="24"/>
  <c r="U12" i="24"/>
  <c r="T12" i="24"/>
  <c r="S12" i="24"/>
  <c r="R12" i="24"/>
  <c r="R16" i="24" s="1"/>
  <c r="Q12" i="24"/>
  <c r="P12" i="24"/>
  <c r="O12" i="24"/>
  <c r="N12" i="24"/>
  <c r="M12" i="24"/>
  <c r="L12" i="24"/>
  <c r="K12" i="24"/>
  <c r="J12" i="24"/>
  <c r="J16" i="24" s="1"/>
  <c r="I12" i="24"/>
  <c r="H11" i="24"/>
  <c r="H12" i="24" s="1"/>
  <c r="K16" i="24" l="1"/>
  <c r="O16" i="24"/>
  <c r="W16" i="24"/>
  <c r="S16" i="24"/>
  <c r="I16" i="24"/>
  <c r="M16" i="24"/>
  <c r="Q16" i="24"/>
  <c r="U16" i="24"/>
  <c r="Y16" i="24"/>
  <c r="N16" i="24"/>
  <c r="V16" i="24"/>
  <c r="L62" i="24"/>
  <c r="P62" i="24"/>
  <c r="T62" i="24"/>
  <c r="X62" i="24"/>
  <c r="K62" i="24"/>
  <c r="O62" i="24"/>
  <c r="S62" i="24"/>
  <c r="W62" i="24"/>
  <c r="H16" i="24"/>
  <c r="K42" i="24"/>
  <c r="O42" i="24"/>
  <c r="S42" i="24"/>
  <c r="W42" i="24"/>
  <c r="L42" i="24"/>
  <c r="P42" i="24"/>
  <c r="T42" i="24"/>
  <c r="X42" i="24"/>
  <c r="N42" i="24"/>
  <c r="L16" i="24"/>
  <c r="P16" i="24"/>
  <c r="T16" i="24"/>
  <c r="X16" i="24"/>
  <c r="I42" i="24"/>
  <c r="M42" i="24"/>
  <c r="Q42" i="24"/>
  <c r="U42" i="24"/>
  <c r="Y42" i="24"/>
  <c r="J42" i="24"/>
  <c r="V42" i="24"/>
  <c r="H42" i="24"/>
  <c r="I62" i="24"/>
  <c r="M62" i="24"/>
  <c r="Q62" i="24"/>
  <c r="U62" i="24"/>
  <c r="Y62" i="24"/>
  <c r="J62" i="24"/>
  <c r="N62" i="24"/>
  <c r="R62" i="24"/>
  <c r="V62" i="24"/>
  <c r="R42" i="24"/>
  <c r="H62" i="24"/>
  <c r="W63" i="24" l="1"/>
  <c r="W73" i="24" s="1"/>
  <c r="X63" i="24"/>
  <c r="X73" i="24" s="1"/>
  <c r="K63" i="24"/>
  <c r="K73" i="24" s="1"/>
  <c r="O63" i="24"/>
  <c r="O73" i="24" s="1"/>
  <c r="P63" i="24"/>
  <c r="P73" i="24" s="1"/>
  <c r="I63" i="24"/>
  <c r="I73" i="24" s="1"/>
  <c r="L63" i="24"/>
  <c r="L73" i="24" s="1"/>
  <c r="J63" i="24"/>
  <c r="J73" i="24" s="1"/>
  <c r="M63" i="24"/>
  <c r="M73" i="24" s="1"/>
  <c r="H63" i="24"/>
  <c r="H73" i="24" s="1"/>
  <c r="S63" i="24"/>
  <c r="S73" i="24" s="1"/>
  <c r="V63" i="24"/>
  <c r="V73" i="24" s="1"/>
  <c r="Y63" i="24"/>
  <c r="Y73" i="24" s="1"/>
  <c r="R63" i="24"/>
  <c r="R73" i="24" s="1"/>
  <c r="U63" i="24"/>
  <c r="U73" i="24" s="1"/>
  <c r="N63" i="24"/>
  <c r="N73" i="24" s="1"/>
  <c r="Q63" i="24"/>
  <c r="Q73" i="24" s="1"/>
  <c r="T63" i="24"/>
  <c r="T73" i="24" s="1"/>
  <c r="I28" i="19" l="1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L42" i="19" l="1"/>
  <c r="J32" i="19"/>
  <c r="N42" i="19"/>
  <c r="P42" i="19"/>
  <c r="M42" i="19" s="1"/>
  <c r="I39" i="19"/>
  <c r="I141" i="19"/>
  <c r="M36" i="19"/>
  <c r="O142" i="19"/>
  <c r="N32" i="19"/>
  <c r="M32" i="19" s="1"/>
  <c r="I41" i="19"/>
  <c r="I32" i="19"/>
  <c r="I36" i="19"/>
  <c r="N142" i="19"/>
  <c r="M141" i="19"/>
  <c r="J42" i="19"/>
  <c r="I42" i="19" s="1"/>
  <c r="P142" i="19" l="1"/>
  <c r="M142" i="19" s="1"/>
  <c r="J142" i="19"/>
  <c r="I142" i="19" s="1"/>
</calcChain>
</file>

<file path=xl/sharedStrings.xml><?xml version="1.0" encoding="utf-8"?>
<sst xmlns="http://schemas.openxmlformats.org/spreadsheetml/2006/main" count="749" uniqueCount="244">
  <si>
    <t>Faktinė reikšmė</t>
  </si>
  <si>
    <t>Nukrypimų nuo plano priežastys ir tolesni veiksmai, komentarai</t>
  </si>
  <si>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</si>
  <si>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</si>
  <si>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</si>
  <si>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</si>
  <si>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</si>
  <si>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</si>
  <si>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</si>
  <si>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</si>
  <si>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</si>
  <si>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</si>
  <si>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</si>
  <si>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</si>
  <si>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</si>
  <si>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</si>
  <si>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</si>
  <si>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</si>
  <si>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</si>
  <si>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</si>
  <si>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</si>
  <si>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</si>
  <si>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</si>
  <si>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</si>
  <si>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</si>
  <si>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</si>
  <si>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</si>
  <si>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</si>
  <si>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</si>
  <si>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</si>
  <si>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</si>
  <si>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</si>
  <si>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</si>
  <si>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</si>
  <si>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</si>
  <si>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</si>
  <si>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</si>
  <si>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</si>
  <si>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</si>
  <si>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</si>
  <si>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</si>
  <si>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</si>
  <si>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</si>
  <si>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</si>
  <si>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</si>
  <si>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</si>
  <si>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</si>
  <si>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</si>
  <si>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</si>
  <si>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</si>
  <si>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</si>
  <si>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</si>
  <si>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</si>
  <si>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</si>
  <si>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</si>
  <si>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</si>
  <si>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</si>
  <si>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</si>
  <si>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</si>
  <si>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</si>
  <si>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</si>
  <si>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</si>
  <si>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</si>
  <si>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</si>
  <si>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</si>
  <si>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</si>
  <si>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</si>
  <si>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</si>
  <si>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</si>
  <si>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</si>
  <si>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</si>
  <si>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</si>
  <si>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</si>
  <si>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</si>
  <si>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</si>
  <si>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</si>
  <si>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</si>
  <si>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</si>
  <si>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</si>
  <si>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</si>
  <si>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</si>
  <si>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</si>
  <si>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</si>
  <si>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</si>
  <si>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</si>
  <si>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</si>
  <si>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</si>
  <si>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</si>
  <si>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</si>
  <si>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</si>
  <si>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</si>
  <si>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</si>
  <si>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</si>
  <si>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</si>
  <si>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</si>
  <si>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</si>
  <si>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</si>
  <si>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</si>
  <si>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</si>
  <si>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</si>
  <si>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</si>
  <si>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</si>
  <si>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</si>
  <si>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</si>
  <si>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</si>
  <si>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</si>
  <si>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</si>
  <si>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</si>
  <si>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</si>
  <si>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</si>
  <si>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</si>
  <si>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</si>
  <si>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</si>
  <si>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</si>
  <si>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</si>
  <si>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</si>
  <si>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</si>
  <si>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</si>
  <si>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</si>
  <si>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</si>
  <si>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</si>
  <si>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</si>
  <si>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</si>
  <si>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</si>
  <si>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</si>
  <si>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</si>
  <si>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</si>
  <si>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</si>
  <si>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</si>
  <si>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</si>
  <si>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</si>
  <si>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</si>
  <si>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</si>
  <si>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</si>
  <si>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</si>
  <si>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</si>
  <si>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</si>
  <si>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</si>
  <si>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Indėlio kriterijaus</t>
  </si>
  <si>
    <t>pavadinimas</t>
  </si>
  <si>
    <t>Veiklos kodas</t>
  </si>
  <si>
    <t>Programos kodas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</si>
  <si>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</si>
  <si>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</si>
  <si>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</si>
  <si>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</si>
  <si>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</si>
  <si>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</si>
  <si>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</si>
  <si>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</si>
  <si>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 xml:space="preserve">SB </t>
  </si>
  <si>
    <t xml:space="preserve">SB  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</si>
  <si>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Skirtos lėšos biudžetiniams n-iesiems metams </t>
    </r>
    <r>
      <rPr>
        <sz val="10"/>
        <rFont val="Times New Roman"/>
        <family val="1"/>
        <charset val="186"/>
      </rPr>
      <t xml:space="preserve">– nurodyti programos tikslams ir uždaviniams, priemonės, veikloms vykdyti skirti asignavimai su patikslinimais pagal Šakių rajono savivaldybės tarybos sprendimus dėl savivaldybės biudžeto patikslinimo ir kitų įstaigų patikslinimus.
</t>
    </r>
    <r>
      <rPr>
        <i/>
        <sz val="10"/>
        <rFont val="Times New Roman"/>
        <family val="1"/>
        <charset val="186"/>
      </rPr>
      <t>Panaudotos lėšos biudžetiniais n-ais metais</t>
    </r>
    <r>
      <rPr>
        <sz val="10"/>
        <rFont val="Times New Roman"/>
        <family val="1"/>
        <charset val="186"/>
      </rPr>
      <t xml:space="preserve"> – pateiktos visos patirtos kasinės išlaidos per metus.</t>
    </r>
    <r>
      <rPr>
        <b/>
        <sz val="10"/>
        <rFont val="Times New Roman"/>
        <family val="1"/>
        <charset val="186"/>
      </rPr>
      <t/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</si>
  <si>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</si>
  <si>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Savivaldybės administracijos Šakių seniūnijos programa</t>
  </si>
  <si>
    <t>Vykdyti žemės ūkio funkcijas</t>
  </si>
  <si>
    <t>Vykdyti savivaldybės veiklos pagrindines funkcijas</t>
  </si>
  <si>
    <t>Miesto gatvių ir šaligatvių priežiūra</t>
  </si>
  <si>
    <t>Vandens tiekimas kapams ir viešiems tualetams</t>
  </si>
  <si>
    <t>Gatvių ir kitų viešųjų vietų apšvietimas</t>
  </si>
  <si>
    <t>Avarinių medžių ir krūmų šalinimas</t>
  </si>
  <si>
    <t>Teikti socialinę paramą ir mokėti pašalpas</t>
  </si>
  <si>
    <t>Teikti kieto kuro kompensacijas</t>
  </si>
  <si>
    <t xml:space="preserve">Teikti intervencinius maisto produktus </t>
  </si>
  <si>
    <t>Organizuoti viešuosius darbus</t>
  </si>
  <si>
    <t xml:space="preserve">Darbas su socialinės rizikos šeimomis </t>
  </si>
  <si>
    <t>Specialių programų pajamos</t>
  </si>
  <si>
    <t>Aptarnautų ūkių skaičius</t>
  </si>
  <si>
    <t>vnt.</t>
  </si>
  <si>
    <t>km.</t>
  </si>
  <si>
    <t>Žaliųjų plotų ir gėlynų prižiūrimas plotas</t>
  </si>
  <si>
    <t>ha</t>
  </si>
  <si>
    <t>Kapinių priežiūros plotas</t>
  </si>
  <si>
    <t>Nukirstų mažareikėmių medžių skaičius</t>
  </si>
  <si>
    <t>Pašalpas gaunančių asmenų skaičius</t>
  </si>
  <si>
    <t>Šeimų skaičius gaunančių kompensaciją kurui</t>
  </si>
  <si>
    <t>Suremontuotų butų skaičius</t>
  </si>
  <si>
    <t xml:space="preserve">Kelių priežiūra </t>
  </si>
  <si>
    <t>Visuomeninės paskirties teritorijų tvarkymas</t>
  </si>
  <si>
    <t>Teikti socialines paslaugas (socialinio būsto remonto)</t>
  </si>
  <si>
    <t>Ūkių aptarnavimas</t>
  </si>
  <si>
    <t>Medžių ir krūmų šalinimas</t>
  </si>
  <si>
    <t>Rizikos šeimų skaičius</t>
  </si>
  <si>
    <t>Ryšių, komunalinių paslaugų ir transporto lėšos administracijai išlaikyti</t>
  </si>
  <si>
    <t>Kelių greideriavimas</t>
  </si>
  <si>
    <t>Želdinių ir gėlynų priežiūra</t>
  </si>
  <si>
    <t>Miesto gatvių, šaligatvių, pėsčiųjų takų prižiūrėjimas</t>
  </si>
  <si>
    <t>Kapinių priežiūra ir tvarkymas</t>
  </si>
  <si>
    <t>Komunalinės paslaugos</t>
  </si>
  <si>
    <t>Socialinių paslaugų teikimas</t>
  </si>
  <si>
    <t>Kieto kuro kompensacijų teikimas</t>
  </si>
  <si>
    <t>Intervencinių produktų teikimas</t>
  </si>
  <si>
    <t>Socialinių būsto remontas</t>
  </si>
  <si>
    <t>Pagalbos teikimas socialinė rizikis šeimoms</t>
  </si>
  <si>
    <t>Aptarnautų gyventojų skaičius</t>
  </si>
  <si>
    <t>Karelijono, viešojo tualeto ir patalpų nuomos paslaugos</t>
  </si>
  <si>
    <t>Paslaugomis pasinaudojusių žmonių skaičius</t>
  </si>
  <si>
    <t>1.</t>
  </si>
  <si>
    <t>2.</t>
  </si>
  <si>
    <t>2</t>
  </si>
  <si>
    <t>3.</t>
  </si>
  <si>
    <t>4.</t>
  </si>
  <si>
    <t>5.</t>
  </si>
  <si>
    <t>6.</t>
  </si>
  <si>
    <t>7.</t>
  </si>
  <si>
    <t>8.</t>
  </si>
  <si>
    <t>Šakių seniūnija</t>
  </si>
  <si>
    <t>Prižiūrimų kelių ilgis kilometrais</t>
  </si>
  <si>
    <t>Miesto gatvių ir šaligatvių prižiūrimas ilgis kilometrais</t>
  </si>
  <si>
    <t>Tiektas vandens kiekis, m3</t>
  </si>
  <si>
    <t>Prižiūrimų šviestuvų skaičius</t>
  </si>
  <si>
    <t>Šeimų skaičius gaunančių maisto produktus skaičius</t>
  </si>
  <si>
    <t>Įdarbinamų žmonių skaičius viešiesiems dabams</t>
  </si>
  <si>
    <t>Tikslas: Padidinti savivaldybės valdymo efektyvumą</t>
  </si>
  <si>
    <t>Uždavinys: Tobulinti savivaldybės administracijos valdymo kokybę</t>
  </si>
  <si>
    <t>Priemonė: Administracinės naštos mažinimo priemonės</t>
  </si>
  <si>
    <t>Pažymos juridiniams faktams patvirtinti ir susirašinėjimo su kitomis institucijomis</t>
  </si>
  <si>
    <t>Išduotų pažymų skaičius</t>
  </si>
  <si>
    <t>Laidojimo leidimai</t>
  </si>
  <si>
    <t>Gyvenamosios vietos deklaravimo funkcijos vykdymas</t>
  </si>
  <si>
    <t>Leidimai saugotinų medžių ir krūmų kirtimo, persodinimo ar kitokio pašalinimo, genėjimo darbams</t>
  </si>
  <si>
    <t>Išduotų leidimų skaičius</t>
  </si>
  <si>
    <t>iki 20</t>
  </si>
  <si>
    <t>Gerinti gyvenimo kokybę seniūnijoje, kuriant sveiką, saugią ir švarią aplinką</t>
  </si>
  <si>
    <t>Teikti bendrąsias  valstybės paslaugas</t>
  </si>
  <si>
    <t>Organizuoti objektų priežiūrą.</t>
  </si>
  <si>
    <t>Kapinių priežiūra (žolės pjovimas ir kt.)</t>
  </si>
  <si>
    <r>
      <t>m</t>
    </r>
    <r>
      <rPr>
        <vertAlign val="superscript"/>
        <sz val="10"/>
        <rFont val="Times New Roman"/>
        <family val="1"/>
        <charset val="186"/>
      </rPr>
      <t>3</t>
    </r>
  </si>
  <si>
    <t>Gatvių ir kitų viešųjų nietų apšvietimo priežiūra</t>
  </si>
  <si>
    <t>Atsirado būtinumas</t>
  </si>
  <si>
    <t>Organizuoti socialinę veiklą seniūnijoje</t>
  </si>
  <si>
    <t xml:space="preserve"> </t>
  </si>
  <si>
    <t>Mažiau žmonių kreipėsi</t>
  </si>
  <si>
    <t>Daugiau kartų buvo teikiami produktai</t>
  </si>
  <si>
    <t xml:space="preserve"> Viešųjų darbų organizavimas</t>
  </si>
  <si>
    <t xml:space="preserve">  </t>
  </si>
  <si>
    <t>Deklaracijų užpildymo ir išduotų pažymų skaičius</t>
  </si>
  <si>
    <r>
      <rPr>
        <b/>
        <sz val="12"/>
        <rFont val="Times New Roman"/>
        <family val="1"/>
        <charset val="186"/>
      </rPr>
      <t>ŠAKIŲ RAJONO SAVIVALDYBĖS ADMINISTRACIJOS
     ŠAKIŲ SENIŪNIJOS
2017 METŲ VEIKLOS PLANO ATASKAITA</t>
    </r>
    <r>
      <rPr>
        <b/>
        <sz val="8"/>
        <rFont val="Times New Roman"/>
        <family val="1"/>
        <charset val="186"/>
      </rPr>
      <t xml:space="preserve">
</t>
    </r>
  </si>
  <si>
    <t>Dvi šeimos išbrauktos iš sąrašo, viena šeima išvyko.</t>
  </si>
  <si>
    <t>Daugiau gyventojų deklaravo išvykimą iš Lietuvos ir daugiau atvykimą į Šakius</t>
  </si>
  <si>
    <t xml:space="preserve">Viešųjų darbų programa pakeista į užimtumo programą </t>
  </si>
  <si>
    <t>Skirtos lėšos biudžetiniams 2017 -iesiems metams, tūkst. Eur</t>
  </si>
  <si>
    <t>Panaudotos lėšos biudžetiniais  2017 -ais metais, tūkst. Eur</t>
  </si>
  <si>
    <t xml:space="preserve">PATVIRTINTA           
Šakių rajono savivaldybės
administracijos direktoriaus
2018 m. balandžio    d. įsakymu Nr.AT-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</si>
</sst>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3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TimesLT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vertAlign val="superscript"/>
      <sz val="1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7" fillId="0" borderId="0"/>
    <xf numFmtId="0" fontId="14" fillId="0" borderId="0"/>
    <xf numFmtId="0" fontId="12" fillId="0" borderId="0"/>
    <xf numFmtId="0" fontId="26" fillId="0" borderId="0"/>
    <xf numFmtId="0" fontId="13" fillId="0" borderId="0"/>
  </cellStyleXfs>
  <cellXfs count="422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 wrapText="1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8" fillId="0" borderId="28" xfId="0" applyFont="1" applyFill="1" applyBorder="1" applyAlignment="1">
      <alignment vertical="top" wrapText="1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0" fontId="9" fillId="0" borderId="0" xfId="0" applyFont="1" applyAlignment="1">
      <alignment horizontal="center" vertical="top"/>
    </xf>
    <xf numFmtId="4" fontId="10" fillId="2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/>
    </xf>
    <xf numFmtId="165" fontId="28" fillId="0" borderId="28" xfId="0" applyNumberFormat="1" applyFont="1" applyBorder="1" applyAlignment="1">
      <alignment horizontal="center" vertical="top"/>
    </xf>
    <xf numFmtId="49" fontId="28" fillId="0" borderId="28" xfId="0" applyNumberFormat="1" applyFont="1" applyBorder="1" applyAlignment="1">
      <alignment horizontal="left" vertical="top" shrinkToFit="1"/>
    </xf>
    <xf numFmtId="0" fontId="29" fillId="0" borderId="28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0" fontId="29" fillId="0" borderId="28" xfId="0" applyFont="1" applyBorder="1" applyAlignment="1">
      <alignment horizontal="center" vertical="top"/>
    </xf>
    <xf numFmtId="49" fontId="10" fillId="0" borderId="4" xfId="0" applyNumberFormat="1" applyFont="1" applyFill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0" fontId="22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1" fontId="22" fillId="0" borderId="0" xfId="0" applyNumberFormat="1" applyFont="1" applyAlignment="1">
      <alignment horizontal="center" vertical="center" wrapText="1" shrinkToFit="1"/>
    </xf>
    <xf numFmtId="1" fontId="8" fillId="0" borderId="28" xfId="0" applyNumberFormat="1" applyFont="1" applyBorder="1" applyAlignment="1">
      <alignment horizontal="center" vertical="center" textRotation="90" shrinkToFit="1"/>
    </xf>
    <xf numFmtId="1" fontId="10" fillId="0" borderId="28" xfId="0" applyNumberFormat="1" applyFont="1" applyFill="1" applyBorder="1" applyAlignment="1">
      <alignment horizontal="center" vertical="center" wrapText="1" shrinkToFit="1"/>
    </xf>
    <xf numFmtId="49" fontId="8" fillId="0" borderId="28" xfId="0" applyNumberFormat="1" applyFont="1" applyBorder="1" applyAlignment="1">
      <alignment horizontal="left" vertical="top" shrinkToFit="1"/>
    </xf>
    <xf numFmtId="0" fontId="8" fillId="0" borderId="28" xfId="0" applyFont="1" applyBorder="1" applyAlignment="1">
      <alignment horizontal="left" vertical="center"/>
    </xf>
    <xf numFmtId="1" fontId="8" fillId="0" borderId="28" xfId="0" applyNumberFormat="1" applyFont="1" applyBorder="1" applyAlignment="1">
      <alignment horizontal="center" vertical="center" shrinkToFit="1"/>
    </xf>
    <xf numFmtId="165" fontId="10" fillId="4" borderId="28" xfId="0" applyNumberFormat="1" applyFont="1" applyFill="1" applyBorder="1" applyAlignment="1">
      <alignment horizontal="center" vertical="top"/>
    </xf>
    <xf numFmtId="165" fontId="10" fillId="0" borderId="60" xfId="0" applyNumberFormat="1" applyFont="1" applyFill="1" applyBorder="1" applyAlignment="1">
      <alignment vertical="top" wrapText="1"/>
    </xf>
    <xf numFmtId="0" fontId="8" fillId="0" borderId="28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/>
    </xf>
    <xf numFmtId="164" fontId="8" fillId="0" borderId="28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left" vertical="top" wrapText="1" shrinkToFit="1"/>
    </xf>
    <xf numFmtId="0" fontId="8" fillId="0" borderId="28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center" wrapText="1" shrinkToFit="1"/>
    </xf>
    <xf numFmtId="0" fontId="9" fillId="0" borderId="28" xfId="0" applyFont="1" applyBorder="1" applyAlignment="1">
      <alignment vertical="top" wrapText="1"/>
    </xf>
    <xf numFmtId="165" fontId="10" fillId="3" borderId="28" xfId="0" applyNumberFormat="1" applyFont="1" applyFill="1" applyBorder="1" applyAlignment="1">
      <alignment horizontal="center" vertical="top"/>
    </xf>
    <xf numFmtId="165" fontId="10" fillId="6" borderId="28" xfId="0" applyNumberFormat="1" applyFont="1" applyFill="1" applyBorder="1" applyAlignment="1">
      <alignment horizontal="center" vertical="top"/>
    </xf>
    <xf numFmtId="1" fontId="8" fillId="0" borderId="0" xfId="0" applyNumberFormat="1" applyFont="1" applyBorder="1" applyAlignment="1">
      <alignment horizontal="center" vertical="center" shrinkToFit="1"/>
    </xf>
    <xf numFmtId="1" fontId="9" fillId="0" borderId="0" xfId="0" applyNumberFormat="1" applyFont="1" applyAlignment="1">
      <alignment horizontal="center" vertical="center" shrinkToFit="1"/>
    </xf>
    <xf numFmtId="0" fontId="8" fillId="0" borderId="1" xfId="0" applyFont="1" applyFill="1" applyBorder="1" applyAlignment="1">
      <alignment vertical="top" wrapText="1"/>
    </xf>
    <xf numFmtId="0" fontId="29" fillId="0" borderId="23" xfId="0" applyFont="1" applyBorder="1" applyAlignment="1">
      <alignment vertical="top"/>
    </xf>
    <xf numFmtId="0" fontId="10" fillId="0" borderId="60" xfId="0" applyFont="1" applyFill="1" applyBorder="1" applyAlignment="1">
      <alignment horizontal="center" vertical="top" wrapText="1"/>
    </xf>
    <xf numFmtId="0" fontId="8" fillId="0" borderId="61" xfId="0" applyFont="1" applyBorder="1" applyAlignment="1">
      <alignment vertical="top"/>
    </xf>
    <xf numFmtId="0" fontId="9" fillId="0" borderId="28" xfId="0" applyFont="1" applyBorder="1" applyAlignment="1">
      <alignment horizontal="left" vertical="top" wrapText="1"/>
    </xf>
    <xf numFmtId="164" fontId="8" fillId="0" borderId="28" xfId="0" applyNumberFormat="1" applyFont="1" applyFill="1" applyBorder="1" applyAlignment="1">
      <alignment vertical="top"/>
    </xf>
    <xf numFmtId="0" fontId="10" fillId="3" borderId="53" xfId="0" applyFont="1" applyFill="1" applyBorder="1" applyAlignment="1">
      <alignment horizontal="left" vertical="top" wrapText="1"/>
    </xf>
    <xf numFmtId="0" fontId="10" fillId="3" borderId="60" xfId="0" applyFont="1" applyFill="1" applyBorder="1" applyAlignment="1">
      <alignment horizontal="left" vertical="top" wrapText="1"/>
    </xf>
    <xf numFmtId="0" fontId="10" fillId="3" borderId="61" xfId="0" applyFont="1" applyFill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49" fontId="10" fillId="6" borderId="53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right" vertical="top"/>
    </xf>
    <xf numFmtId="49" fontId="10" fillId="6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8" fillId="0" borderId="0" xfId="0" applyNumberFormat="1" applyFont="1" applyFill="1" applyBorder="1" applyAlignment="1">
      <alignment horizontal="left" vertical="top"/>
    </xf>
    <xf numFmtId="0" fontId="10" fillId="0" borderId="0" xfId="0" applyFont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0" fontId="24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25" fillId="2" borderId="53" xfId="0" applyNumberFormat="1" applyFont="1" applyFill="1" applyBorder="1" applyAlignment="1">
      <alignment horizontal="right" vertical="top"/>
    </xf>
    <xf numFmtId="49" fontId="25" fillId="2" borderId="60" xfId="0" applyNumberFormat="1" applyFont="1" applyFill="1" applyBorder="1" applyAlignment="1">
      <alignment horizontal="right" vertical="top"/>
    </xf>
    <xf numFmtId="49" fontId="25" fillId="2" borderId="61" xfId="0" applyNumberFormat="1" applyFont="1" applyFill="1" applyBorder="1" applyAlignment="1">
      <alignment horizontal="right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10" fillId="4" borderId="28" xfId="0" applyFont="1" applyFill="1" applyBorder="1" applyAlignment="1">
      <alignment horizontal="right" vertical="top" wrapText="1"/>
    </xf>
    <xf numFmtId="0" fontId="10" fillId="0" borderId="28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164" fontId="10" fillId="4" borderId="53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49" fontId="10" fillId="2" borderId="28" xfId="0" applyNumberFormat="1" applyFont="1" applyFill="1" applyBorder="1" applyAlignment="1">
      <alignment horizontal="left" vertical="top"/>
    </xf>
    <xf numFmtId="49" fontId="10" fillId="3" borderId="28" xfId="0" applyNumberFormat="1" applyFont="1" applyFill="1" applyBorder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22" fillId="0" borderId="0" xfId="0" applyFont="1" applyAlignment="1">
      <alignment horizontal="left" vertical="top" wrapText="1"/>
    </xf>
    <xf numFmtId="49" fontId="25" fillId="2" borderId="28" xfId="0" applyNumberFormat="1" applyFont="1" applyFill="1" applyBorder="1" applyAlignment="1">
      <alignment horizontal="right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1" fillId="0" borderId="70" xfId="0" applyFont="1" applyFill="1" applyBorder="1" applyAlignment="1">
      <alignment horizontal="center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1" fillId="0" borderId="9" xfId="0" applyNumberFormat="1" applyFont="1" applyBorder="1" applyAlignment="1">
      <alignment horizontal="center" vertical="top" wrapText="1"/>
    </xf>
    <xf numFmtId="49" fontId="18" fillId="0" borderId="63" xfId="0" applyNumberFormat="1" applyFont="1" applyBorder="1" applyAlignment="1">
      <alignment horizontal="center" vertical="top" wrapText="1"/>
    </xf>
    <xf numFmtId="0" fontId="0" fillId="0" borderId="64" xfId="0" applyBorder="1" applyAlignment="1">
      <alignment horizontal="center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0" borderId="69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49" fontId="18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8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63" xfId="0" applyBorder="1" applyAlignment="1">
      <alignment horizontal="center" vertical="top" wrapText="1"/>
    </xf>
    <xf numFmtId="49" fontId="18" fillId="0" borderId="64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2" borderId="45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0" fillId="6" borderId="68" xfId="0" applyNumberFormat="1" applyFont="1" applyFill="1" applyBorder="1" applyAlignment="1">
      <alignment horizontal="right" vertical="top"/>
    </xf>
    <xf numFmtId="49" fontId="10" fillId="6" borderId="65" xfId="0" applyNumberFormat="1" applyFont="1" applyFill="1" applyBorder="1" applyAlignment="1">
      <alignment horizontal="right" vertical="top"/>
    </xf>
    <xf numFmtId="49" fontId="10" fillId="6" borderId="66" xfId="0" applyNumberFormat="1" applyFont="1" applyFill="1" applyBorder="1" applyAlignment="1">
      <alignment horizontal="right" vertical="top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0" fillId="2" borderId="68" xfId="0" applyNumberFormat="1" applyFont="1" applyFill="1" applyBorder="1" applyAlignment="1">
      <alignment horizontal="right" vertical="top"/>
    </xf>
    <xf numFmtId="49" fontId="10" fillId="2" borderId="65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5" xfId="0" applyNumberFormat="1" applyFont="1" applyFill="1" applyBorder="1" applyAlignment="1">
      <alignment horizontal="left" vertical="top"/>
    </xf>
    <xf numFmtId="49" fontId="10" fillId="6" borderId="66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18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5" xfId="1" applyFont="1" applyFill="1" applyBorder="1" applyAlignment="1">
      <alignment horizontal="left" vertical="center" wrapText="1"/>
    </xf>
    <xf numFmtId="0" fontId="7" fillId="6" borderId="66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6" borderId="66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10" fillId="0" borderId="9" xfId="1" applyNumberFormat="1" applyFont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</cellXfs>
  <cellStyles count="6">
    <cellStyle name="Įprastas" xfId="0" builtinId="0"/>
    <cellStyle name="Įprastas 2" xfId="1"/>
    <cellStyle name="Įprastas 3" xfId="2"/>
    <cellStyle name="Įprastas 4" xfId="3"/>
    <cellStyle name="Normal 2" xfId="4"/>
    <cellStyle name="Normal_biudz uz 2001 atskaitomybe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abSelected="1" workbookViewId="0">
      <selection activeCell="N12" sqref="N12"/>
    </sheetView>
  </sheetViews>
  <sheetFormatPr defaultRowHeight="12.75"/>
  <cols>
    <col min="1" max="1" width="3" style="1" customWidth="1"/>
    <col min="2" max="5" width="2.7109375" style="1" customWidth="1"/>
    <col min="6" max="6" width="38.28515625" style="4" customWidth="1"/>
    <col min="7" max="7" width="6.140625" style="4" customWidth="1"/>
    <col min="8" max="8" width="8.85546875" style="4" customWidth="1"/>
    <col min="9" max="9" width="8.140625" style="4" customWidth="1"/>
    <col min="10" max="10" width="6.140625" style="4" customWidth="1"/>
    <col min="11" max="11" width="6.42578125" style="4" customWidth="1"/>
    <col min="12" max="12" width="6.28515625" style="4" customWidth="1"/>
    <col min="13" max="13" width="6.140625" style="4" customWidth="1"/>
    <col min="14" max="14" width="6.28515625" style="4" customWidth="1"/>
    <col min="15" max="15" width="6.5703125" style="4" customWidth="1"/>
    <col min="16" max="16" width="6.42578125" style="4" customWidth="1"/>
    <col min="17" max="17" width="7.28515625" style="4" customWidth="1"/>
    <col min="18" max="18" width="8" style="4" customWidth="1"/>
    <col min="19" max="19" width="6.7109375" style="4" customWidth="1"/>
    <col min="20" max="20" width="7.42578125" style="4" customWidth="1"/>
    <col min="21" max="21" width="5.28515625" style="4" customWidth="1"/>
    <col min="22" max="22" width="5.42578125" style="4" customWidth="1"/>
    <col min="23" max="23" width="6.5703125" style="4" customWidth="1"/>
    <col min="24" max="24" width="5.42578125" style="4" customWidth="1"/>
    <col min="25" max="25" width="6" style="4" customWidth="1"/>
    <col min="26" max="26" width="12.5703125" style="1" customWidth="1"/>
    <col min="27" max="27" width="24.5703125" style="1" customWidth="1"/>
    <col min="28" max="28" width="4.42578125" style="1" customWidth="1"/>
    <col min="29" max="29" width="4.28515625" style="208" customWidth="1"/>
    <col min="30" max="30" width="5.42578125" style="208" customWidth="1"/>
    <col min="31" max="31" width="16.140625" style="1" customWidth="1"/>
    <col min="32" max="16384" width="9.140625" style="1"/>
  </cols>
  <sheetData>
    <row r="1" spans="1:31" ht="69" customHeight="1"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 t="s">
        <v>243</v>
      </c>
      <c r="AB1" s="281"/>
      <c r="AC1" s="281"/>
      <c r="AD1" s="281"/>
      <c r="AE1" s="281"/>
    </row>
    <row r="2" spans="1:31" ht="53.25" customHeight="1">
      <c r="A2" s="262" t="s">
        <v>237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3"/>
      <c r="AD2" s="263"/>
      <c r="AE2" s="263"/>
    </row>
    <row r="3" spans="1:31" ht="6.75" customHeight="1">
      <c r="AA3" s="184"/>
      <c r="AB3" s="184"/>
      <c r="AC3" s="189"/>
      <c r="AD3" s="189"/>
      <c r="AE3" s="184"/>
    </row>
    <row r="4" spans="1:31" s="72" customFormat="1" ht="12.75" customHeight="1">
      <c r="A4" s="264" t="s">
        <v>141</v>
      </c>
      <c r="B4" s="264" t="s">
        <v>3</v>
      </c>
      <c r="C4" s="264" t="s">
        <v>4</v>
      </c>
      <c r="D4" s="264" t="s">
        <v>5</v>
      </c>
      <c r="E4" s="264" t="s">
        <v>140</v>
      </c>
      <c r="F4" s="265" t="s">
        <v>20</v>
      </c>
      <c r="G4" s="264" t="s">
        <v>8</v>
      </c>
      <c r="H4" s="264" t="s">
        <v>241</v>
      </c>
      <c r="I4" s="266" t="s">
        <v>148</v>
      </c>
      <c r="J4" s="267"/>
      <c r="K4" s="267"/>
      <c r="L4" s="267"/>
      <c r="M4" s="267"/>
      <c r="N4" s="267"/>
      <c r="O4" s="267"/>
      <c r="P4" s="268"/>
      <c r="Q4" s="264" t="s">
        <v>242</v>
      </c>
      <c r="R4" s="266" t="s">
        <v>148</v>
      </c>
      <c r="S4" s="267"/>
      <c r="T4" s="267"/>
      <c r="U4" s="267"/>
      <c r="V4" s="267"/>
      <c r="W4" s="267"/>
      <c r="X4" s="267"/>
      <c r="Y4" s="268"/>
      <c r="Z4" s="272" t="s">
        <v>2</v>
      </c>
      <c r="AA4" s="273" t="s">
        <v>138</v>
      </c>
      <c r="AB4" s="273"/>
      <c r="AC4" s="273"/>
      <c r="AD4" s="273"/>
      <c r="AE4" s="273"/>
    </row>
    <row r="5" spans="1:31" s="72" customFormat="1" ht="10.5" customHeight="1">
      <c r="A5" s="264"/>
      <c r="B5" s="264"/>
      <c r="C5" s="264"/>
      <c r="D5" s="264"/>
      <c r="E5" s="264"/>
      <c r="F5" s="265"/>
      <c r="G5" s="264"/>
      <c r="H5" s="264"/>
      <c r="I5" s="269"/>
      <c r="J5" s="270"/>
      <c r="K5" s="270"/>
      <c r="L5" s="270"/>
      <c r="M5" s="270"/>
      <c r="N5" s="270"/>
      <c r="O5" s="270"/>
      <c r="P5" s="271"/>
      <c r="Q5" s="264"/>
      <c r="R5" s="269"/>
      <c r="S5" s="270"/>
      <c r="T5" s="270"/>
      <c r="U5" s="270"/>
      <c r="V5" s="270"/>
      <c r="W5" s="270"/>
      <c r="X5" s="270"/>
      <c r="Y5" s="271"/>
      <c r="Z5" s="272"/>
      <c r="AA5" s="273"/>
      <c r="AB5" s="273"/>
      <c r="AC5" s="273"/>
      <c r="AD5" s="273"/>
      <c r="AE5" s="273"/>
    </row>
    <row r="6" spans="1:31" s="72" customFormat="1" ht="101.25" customHeight="1">
      <c r="A6" s="264"/>
      <c r="B6" s="264"/>
      <c r="C6" s="264"/>
      <c r="D6" s="264"/>
      <c r="E6" s="264"/>
      <c r="F6" s="265"/>
      <c r="G6" s="264"/>
      <c r="H6" s="264"/>
      <c r="I6" s="183" t="s">
        <v>150</v>
      </c>
      <c r="J6" s="183" t="s">
        <v>146</v>
      </c>
      <c r="K6" s="183" t="s">
        <v>147</v>
      </c>
      <c r="L6" s="183" t="s">
        <v>142</v>
      </c>
      <c r="M6" s="183" t="s">
        <v>143</v>
      </c>
      <c r="N6" s="183" t="s">
        <v>144</v>
      </c>
      <c r="O6" s="183" t="s">
        <v>149</v>
      </c>
      <c r="P6" s="183" t="s">
        <v>145</v>
      </c>
      <c r="Q6" s="264"/>
      <c r="R6" s="183" t="s">
        <v>151</v>
      </c>
      <c r="S6" s="183" t="s">
        <v>146</v>
      </c>
      <c r="T6" s="183" t="s">
        <v>147</v>
      </c>
      <c r="U6" s="183" t="s">
        <v>142</v>
      </c>
      <c r="V6" s="183" t="s">
        <v>143</v>
      </c>
      <c r="W6" s="183" t="s">
        <v>144</v>
      </c>
      <c r="X6" s="183" t="s">
        <v>149</v>
      </c>
      <c r="Y6" s="183" t="s">
        <v>145</v>
      </c>
      <c r="Z6" s="272"/>
      <c r="AA6" s="185" t="s">
        <v>139</v>
      </c>
      <c r="AB6" s="156" t="s">
        <v>136</v>
      </c>
      <c r="AC6" s="190" t="s">
        <v>137</v>
      </c>
      <c r="AD6" s="190" t="s">
        <v>0</v>
      </c>
      <c r="AE6" s="183" t="s">
        <v>1</v>
      </c>
    </row>
    <row r="7" spans="1:31" s="4" customFormat="1" ht="15" customHeight="1">
      <c r="A7" s="162" t="s">
        <v>197</v>
      </c>
      <c r="B7" s="274" t="s">
        <v>154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D7" s="275"/>
      <c r="AE7" s="275"/>
    </row>
    <row r="8" spans="1:31" s="4" customFormat="1" ht="15" customHeight="1">
      <c r="A8" s="162" t="s">
        <v>197</v>
      </c>
      <c r="B8" s="157" t="s">
        <v>197</v>
      </c>
      <c r="C8" s="276" t="s">
        <v>223</v>
      </c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  <c r="O8" s="276"/>
      <c r="P8" s="276"/>
      <c r="Q8" s="276"/>
      <c r="R8" s="276"/>
      <c r="S8" s="276"/>
      <c r="T8" s="276"/>
      <c r="U8" s="276"/>
      <c r="V8" s="276"/>
      <c r="W8" s="276"/>
      <c r="X8" s="276"/>
      <c r="Y8" s="276"/>
      <c r="Z8" s="276"/>
      <c r="AA8" s="276"/>
      <c r="AB8" s="276"/>
      <c r="AC8" s="276"/>
      <c r="AD8" s="276"/>
      <c r="AE8" s="276"/>
    </row>
    <row r="9" spans="1:31" s="4" customFormat="1" ht="15" customHeight="1">
      <c r="A9" s="162" t="s">
        <v>197</v>
      </c>
      <c r="B9" s="181" t="s">
        <v>197</v>
      </c>
      <c r="C9" s="182" t="s">
        <v>197</v>
      </c>
      <c r="D9" s="277" t="s">
        <v>224</v>
      </c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</row>
    <row r="10" spans="1:31" s="72" customFormat="1" ht="15" customHeight="1">
      <c r="A10" s="278" t="s">
        <v>197</v>
      </c>
      <c r="B10" s="261" t="s">
        <v>197</v>
      </c>
      <c r="C10" s="246" t="s">
        <v>197</v>
      </c>
      <c r="D10" s="247" t="s">
        <v>197</v>
      </c>
      <c r="E10" s="249" t="s">
        <v>155</v>
      </c>
      <c r="F10" s="250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58"/>
      <c r="AB10" s="158"/>
      <c r="AC10" s="191"/>
      <c r="AD10" s="191"/>
      <c r="AE10" s="158"/>
    </row>
    <row r="11" spans="1:31" s="72" customFormat="1" ht="15" customHeight="1">
      <c r="A11" s="279"/>
      <c r="B11" s="261"/>
      <c r="C11" s="246"/>
      <c r="D11" s="248"/>
      <c r="E11" s="166" t="s">
        <v>11</v>
      </c>
      <c r="F11" s="163" t="s">
        <v>180</v>
      </c>
      <c r="G11" s="159" t="s">
        <v>147</v>
      </c>
      <c r="H11" s="174">
        <f>I11+J11+K11+L11+M11+N11+O11+P11</f>
        <v>0.33</v>
      </c>
      <c r="I11" s="175"/>
      <c r="J11" s="175"/>
      <c r="K11" s="175">
        <v>0.33</v>
      </c>
      <c r="L11" s="175"/>
      <c r="M11" s="175"/>
      <c r="N11" s="175"/>
      <c r="O11" s="175"/>
      <c r="P11" s="175"/>
      <c r="Q11" s="174">
        <f>R11+S11+T11+U11+V11+W11+X11+Y11</f>
        <v>0.33</v>
      </c>
      <c r="R11" s="175"/>
      <c r="S11" s="175"/>
      <c r="T11" s="175">
        <v>0.33</v>
      </c>
      <c r="U11" s="175"/>
      <c r="V11" s="175"/>
      <c r="W11" s="175"/>
      <c r="X11" s="175"/>
      <c r="Y11" s="175"/>
      <c r="Z11" s="192" t="s">
        <v>206</v>
      </c>
      <c r="AA11" s="193" t="s">
        <v>167</v>
      </c>
      <c r="AB11" s="185" t="s">
        <v>168</v>
      </c>
      <c r="AC11" s="194">
        <v>1400</v>
      </c>
      <c r="AD11" s="194">
        <v>1400</v>
      </c>
      <c r="AE11" s="160"/>
    </row>
    <row r="12" spans="1:31" s="4" customFormat="1" ht="15" customHeight="1">
      <c r="A12" s="280"/>
      <c r="B12" s="261"/>
      <c r="C12" s="246"/>
      <c r="D12" s="251" t="s">
        <v>16</v>
      </c>
      <c r="E12" s="251"/>
      <c r="F12" s="251"/>
      <c r="G12" s="251"/>
      <c r="H12" s="195">
        <f>H11</f>
        <v>0.33</v>
      </c>
      <c r="I12" s="195">
        <f t="shared" ref="I12:P12" si="0">I11</f>
        <v>0</v>
      </c>
      <c r="J12" s="195">
        <f t="shared" si="0"/>
        <v>0</v>
      </c>
      <c r="K12" s="195">
        <f t="shared" si="0"/>
        <v>0.33</v>
      </c>
      <c r="L12" s="195">
        <f t="shared" si="0"/>
        <v>0</v>
      </c>
      <c r="M12" s="195">
        <f t="shared" si="0"/>
        <v>0</v>
      </c>
      <c r="N12" s="195">
        <f t="shared" si="0"/>
        <v>0</v>
      </c>
      <c r="O12" s="195">
        <f t="shared" si="0"/>
        <v>0</v>
      </c>
      <c r="P12" s="195">
        <f t="shared" si="0"/>
        <v>0</v>
      </c>
      <c r="Q12" s="170">
        <f>Q11</f>
        <v>0.33</v>
      </c>
      <c r="R12" s="170">
        <f>R11</f>
        <v>0</v>
      </c>
      <c r="S12" s="170">
        <f t="shared" ref="S12:Y12" si="1">S11</f>
        <v>0</v>
      </c>
      <c r="T12" s="170">
        <f t="shared" si="1"/>
        <v>0.33</v>
      </c>
      <c r="U12" s="170">
        <f t="shared" si="1"/>
        <v>0</v>
      </c>
      <c r="V12" s="170">
        <f t="shared" si="1"/>
        <v>0</v>
      </c>
      <c r="W12" s="170">
        <f t="shared" si="1"/>
        <v>0</v>
      </c>
      <c r="X12" s="170">
        <f t="shared" si="1"/>
        <v>0</v>
      </c>
      <c r="Y12" s="170">
        <f t="shared" si="1"/>
        <v>0</v>
      </c>
      <c r="Z12" s="232"/>
      <c r="AA12" s="232"/>
      <c r="AB12" s="232"/>
      <c r="AC12" s="232"/>
      <c r="AD12" s="232"/>
      <c r="AE12" s="233"/>
    </row>
    <row r="13" spans="1:31" s="4" customFormat="1" ht="15" customHeight="1">
      <c r="A13" s="278" t="s">
        <v>197</v>
      </c>
      <c r="B13" s="261" t="s">
        <v>197</v>
      </c>
      <c r="C13" s="246" t="s">
        <v>197</v>
      </c>
      <c r="D13" s="247" t="s">
        <v>198</v>
      </c>
      <c r="E13" s="289" t="s">
        <v>156</v>
      </c>
      <c r="F13" s="290"/>
      <c r="G13" s="165"/>
      <c r="H13" s="196"/>
      <c r="I13" s="196"/>
      <c r="J13" s="196"/>
      <c r="K13" s="196"/>
      <c r="L13" s="196"/>
      <c r="M13" s="196"/>
      <c r="N13" s="196"/>
      <c r="O13" s="196"/>
      <c r="P13" s="196"/>
      <c r="Q13" s="165"/>
      <c r="R13" s="165"/>
      <c r="S13" s="165"/>
      <c r="T13" s="165"/>
      <c r="U13" s="165"/>
      <c r="V13" s="165"/>
      <c r="W13" s="165"/>
      <c r="X13" s="165"/>
      <c r="Y13" s="165"/>
      <c r="Z13" s="165"/>
      <c r="AA13" s="158"/>
      <c r="AB13" s="158"/>
      <c r="AC13" s="191"/>
      <c r="AD13" s="191"/>
      <c r="AE13" s="158"/>
    </row>
    <row r="14" spans="1:31" s="4" customFormat="1" ht="27.75" customHeight="1">
      <c r="A14" s="279"/>
      <c r="B14" s="261"/>
      <c r="C14" s="246"/>
      <c r="D14" s="248"/>
      <c r="E14" s="167" t="s">
        <v>11</v>
      </c>
      <c r="F14" s="197" t="s">
        <v>183</v>
      </c>
      <c r="G14" s="159" t="s">
        <v>15</v>
      </c>
      <c r="H14" s="174">
        <f>I14+J14+K14+L14+M14+N14+O14+P14</f>
        <v>41.5</v>
      </c>
      <c r="I14" s="171">
        <v>41.5</v>
      </c>
      <c r="J14" s="171"/>
      <c r="K14" s="171"/>
      <c r="L14" s="171"/>
      <c r="M14" s="171"/>
      <c r="N14" s="171"/>
      <c r="O14" s="171"/>
      <c r="P14" s="171"/>
      <c r="Q14" s="174">
        <f>R14+S14+T14+U14+V14+W14+X14+Y14</f>
        <v>41.5</v>
      </c>
      <c r="R14" s="171">
        <v>41.5</v>
      </c>
      <c r="S14" s="171"/>
      <c r="T14" s="171"/>
      <c r="U14" s="171"/>
      <c r="V14" s="171"/>
      <c r="W14" s="171"/>
      <c r="X14" s="171"/>
      <c r="Y14" s="171"/>
      <c r="Z14" s="192" t="s">
        <v>206</v>
      </c>
      <c r="AA14" s="198" t="s">
        <v>194</v>
      </c>
      <c r="AB14" s="199" t="s">
        <v>168</v>
      </c>
      <c r="AC14" s="194">
        <v>7000</v>
      </c>
      <c r="AD14" s="194">
        <v>7000</v>
      </c>
      <c r="AE14" s="160"/>
    </row>
    <row r="15" spans="1:31" s="4" customFormat="1" ht="15" customHeight="1">
      <c r="A15" s="280"/>
      <c r="B15" s="261"/>
      <c r="C15" s="246"/>
      <c r="D15" s="251" t="s">
        <v>16</v>
      </c>
      <c r="E15" s="251"/>
      <c r="F15" s="251"/>
      <c r="G15" s="251"/>
      <c r="H15" s="195">
        <f>H14</f>
        <v>41.5</v>
      </c>
      <c r="I15" s="195">
        <f t="shared" ref="I15:P15" si="2">I14</f>
        <v>41.5</v>
      </c>
      <c r="J15" s="195">
        <f t="shared" si="2"/>
        <v>0</v>
      </c>
      <c r="K15" s="195">
        <f t="shared" si="2"/>
        <v>0</v>
      </c>
      <c r="L15" s="195">
        <f t="shared" si="2"/>
        <v>0</v>
      </c>
      <c r="M15" s="195">
        <f t="shared" si="2"/>
        <v>0</v>
      </c>
      <c r="N15" s="195">
        <f t="shared" si="2"/>
        <v>0</v>
      </c>
      <c r="O15" s="195">
        <f t="shared" si="2"/>
        <v>0</v>
      </c>
      <c r="P15" s="195">
        <f t="shared" si="2"/>
        <v>0</v>
      </c>
      <c r="Q15" s="170">
        <f>Q14</f>
        <v>41.5</v>
      </c>
      <c r="R15" s="170">
        <f>R14</f>
        <v>41.5</v>
      </c>
      <c r="S15" s="170">
        <f t="shared" ref="S15:Y15" si="3">S14</f>
        <v>0</v>
      </c>
      <c r="T15" s="170">
        <f t="shared" si="3"/>
        <v>0</v>
      </c>
      <c r="U15" s="170">
        <f t="shared" si="3"/>
        <v>0</v>
      </c>
      <c r="V15" s="170">
        <f t="shared" si="3"/>
        <v>0</v>
      </c>
      <c r="W15" s="170">
        <f t="shared" si="3"/>
        <v>0</v>
      </c>
      <c r="X15" s="170">
        <f t="shared" si="3"/>
        <v>0</v>
      </c>
      <c r="Y15" s="170">
        <f t="shared" si="3"/>
        <v>0</v>
      </c>
      <c r="Z15" s="232"/>
      <c r="AA15" s="232"/>
      <c r="AB15" s="232"/>
      <c r="AC15" s="232"/>
      <c r="AD15" s="232"/>
      <c r="AE15" s="233"/>
    </row>
    <row r="16" spans="1:31" s="4" customFormat="1" ht="13.5" customHeight="1">
      <c r="A16" s="162" t="s">
        <v>197</v>
      </c>
      <c r="B16" s="181" t="s">
        <v>197</v>
      </c>
      <c r="C16" s="182" t="s">
        <v>197</v>
      </c>
      <c r="D16" s="282" t="s">
        <v>17</v>
      </c>
      <c r="E16" s="282"/>
      <c r="F16" s="282"/>
      <c r="G16" s="282"/>
      <c r="H16" s="169">
        <f t="shared" ref="H16:Y16" si="4">H12+H15</f>
        <v>41.83</v>
      </c>
      <c r="I16" s="169">
        <f t="shared" si="4"/>
        <v>41.5</v>
      </c>
      <c r="J16" s="169">
        <f t="shared" si="4"/>
        <v>0</v>
      </c>
      <c r="K16" s="169">
        <f t="shared" si="4"/>
        <v>0.33</v>
      </c>
      <c r="L16" s="169">
        <f t="shared" si="4"/>
        <v>0</v>
      </c>
      <c r="M16" s="169">
        <f t="shared" si="4"/>
        <v>0</v>
      </c>
      <c r="N16" s="169">
        <f t="shared" si="4"/>
        <v>0</v>
      </c>
      <c r="O16" s="169">
        <f t="shared" si="4"/>
        <v>0</v>
      </c>
      <c r="P16" s="169">
        <f t="shared" si="4"/>
        <v>0</v>
      </c>
      <c r="Q16" s="169">
        <f t="shared" si="4"/>
        <v>41.83</v>
      </c>
      <c r="R16" s="169">
        <f t="shared" si="4"/>
        <v>41.5</v>
      </c>
      <c r="S16" s="169">
        <f t="shared" si="4"/>
        <v>0</v>
      </c>
      <c r="T16" s="169">
        <f t="shared" si="4"/>
        <v>0.33</v>
      </c>
      <c r="U16" s="169">
        <f t="shared" si="4"/>
        <v>0</v>
      </c>
      <c r="V16" s="169">
        <f t="shared" si="4"/>
        <v>0</v>
      </c>
      <c r="W16" s="169">
        <f t="shared" si="4"/>
        <v>0</v>
      </c>
      <c r="X16" s="169">
        <f t="shared" si="4"/>
        <v>0</v>
      </c>
      <c r="Y16" s="169">
        <f t="shared" si="4"/>
        <v>0</v>
      </c>
      <c r="Z16" s="238"/>
      <c r="AA16" s="238"/>
      <c r="AB16" s="238"/>
      <c r="AC16" s="238"/>
      <c r="AD16" s="238"/>
      <c r="AE16" s="239"/>
    </row>
    <row r="17" spans="1:31" s="4" customFormat="1" ht="15" customHeight="1">
      <c r="A17" s="162" t="s">
        <v>197</v>
      </c>
      <c r="B17" s="181" t="s">
        <v>197</v>
      </c>
      <c r="C17" s="182" t="s">
        <v>198</v>
      </c>
      <c r="D17" s="260" t="s">
        <v>225</v>
      </c>
      <c r="E17" s="260"/>
      <c r="F17" s="260"/>
      <c r="G17" s="260"/>
      <c r="H17" s="260"/>
      <c r="I17" s="260"/>
      <c r="J17" s="260"/>
      <c r="K17" s="260"/>
      <c r="L17" s="260"/>
      <c r="M17" s="260"/>
      <c r="N17" s="260"/>
      <c r="O17" s="260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0"/>
      <c r="AA17" s="260"/>
      <c r="AB17" s="260"/>
      <c r="AC17" s="260"/>
      <c r="AD17" s="260"/>
      <c r="AE17" s="260"/>
    </row>
    <row r="18" spans="1:31" s="4" customFormat="1" ht="15" customHeight="1">
      <c r="A18" s="252" t="s">
        <v>197</v>
      </c>
      <c r="B18" s="261" t="s">
        <v>197</v>
      </c>
      <c r="C18" s="246" t="s">
        <v>198</v>
      </c>
      <c r="D18" s="247" t="s">
        <v>197</v>
      </c>
      <c r="E18" s="249" t="s">
        <v>177</v>
      </c>
      <c r="F18" s="250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  <c r="AA18" s="158"/>
      <c r="AB18" s="158"/>
      <c r="AC18" s="191"/>
      <c r="AD18" s="191"/>
      <c r="AE18" s="158"/>
    </row>
    <row r="19" spans="1:31" s="4" customFormat="1" ht="15" customHeight="1">
      <c r="A19" s="252"/>
      <c r="B19" s="261"/>
      <c r="C19" s="246"/>
      <c r="D19" s="248"/>
      <c r="E19" s="166" t="s">
        <v>11</v>
      </c>
      <c r="F19" s="163" t="s">
        <v>184</v>
      </c>
      <c r="G19" s="159" t="s">
        <v>15</v>
      </c>
      <c r="H19" s="174">
        <f>I19+J19+K19+L19+M19+N19+O19+P19</f>
        <v>18.873999999999999</v>
      </c>
      <c r="I19" s="171">
        <v>18.873999999999999</v>
      </c>
      <c r="J19" s="171"/>
      <c r="K19" s="171"/>
      <c r="L19" s="171"/>
      <c r="M19" s="171"/>
      <c r="N19" s="171"/>
      <c r="O19" s="171"/>
      <c r="P19" s="171"/>
      <c r="Q19" s="174">
        <f>R19+S19+T19+U19+V19+W19+X19+Y19</f>
        <v>18.873999999999999</v>
      </c>
      <c r="R19" s="171">
        <v>18.873999999999999</v>
      </c>
      <c r="S19" s="171"/>
      <c r="T19" s="171"/>
      <c r="U19" s="171"/>
      <c r="V19" s="171"/>
      <c r="W19" s="171"/>
      <c r="X19" s="171"/>
      <c r="Y19" s="171"/>
      <c r="Z19" s="192" t="s">
        <v>206</v>
      </c>
      <c r="AA19" s="198" t="s">
        <v>207</v>
      </c>
      <c r="AB19" s="159" t="s">
        <v>169</v>
      </c>
      <c r="AC19" s="194">
        <v>115</v>
      </c>
      <c r="AD19" s="194">
        <v>115</v>
      </c>
      <c r="AE19" s="160"/>
    </row>
    <row r="20" spans="1:31" s="4" customFormat="1" ht="15" customHeight="1">
      <c r="A20" s="252"/>
      <c r="B20" s="261"/>
      <c r="C20" s="246"/>
      <c r="D20" s="251" t="s">
        <v>16</v>
      </c>
      <c r="E20" s="251"/>
      <c r="F20" s="251"/>
      <c r="G20" s="251"/>
      <c r="H20" s="200">
        <f>H19</f>
        <v>18.873999999999999</v>
      </c>
      <c r="I20" s="200">
        <f t="shared" ref="I20:P20" si="5">I19</f>
        <v>18.873999999999999</v>
      </c>
      <c r="J20" s="200">
        <f t="shared" si="5"/>
        <v>0</v>
      </c>
      <c r="K20" s="200">
        <f t="shared" si="5"/>
        <v>0</v>
      </c>
      <c r="L20" s="200">
        <f t="shared" si="5"/>
        <v>0</v>
      </c>
      <c r="M20" s="200">
        <f t="shared" si="5"/>
        <v>0</v>
      </c>
      <c r="N20" s="200">
        <f t="shared" si="5"/>
        <v>0</v>
      </c>
      <c r="O20" s="200">
        <f t="shared" si="5"/>
        <v>0</v>
      </c>
      <c r="P20" s="200">
        <f t="shared" si="5"/>
        <v>0</v>
      </c>
      <c r="Q20" s="170">
        <f>Q19</f>
        <v>18.873999999999999</v>
      </c>
      <c r="R20" s="170">
        <f>R19</f>
        <v>18.873999999999999</v>
      </c>
      <c r="S20" s="170">
        <f t="shared" ref="S20:Y20" si="6">S19</f>
        <v>0</v>
      </c>
      <c r="T20" s="170">
        <f t="shared" si="6"/>
        <v>0</v>
      </c>
      <c r="U20" s="170">
        <f t="shared" si="6"/>
        <v>0</v>
      </c>
      <c r="V20" s="170">
        <f t="shared" si="6"/>
        <v>0</v>
      </c>
      <c r="W20" s="170">
        <f t="shared" si="6"/>
        <v>0</v>
      </c>
      <c r="X20" s="170">
        <f t="shared" si="6"/>
        <v>0</v>
      </c>
      <c r="Y20" s="170">
        <f t="shared" si="6"/>
        <v>0</v>
      </c>
      <c r="Z20" s="232"/>
      <c r="AA20" s="232"/>
      <c r="AB20" s="232"/>
      <c r="AC20" s="232"/>
      <c r="AD20" s="232"/>
      <c r="AE20" s="233"/>
    </row>
    <row r="21" spans="1:31" s="4" customFormat="1" ht="15" customHeight="1">
      <c r="A21" s="252" t="s">
        <v>197</v>
      </c>
      <c r="B21" s="261" t="s">
        <v>197</v>
      </c>
      <c r="C21" s="246" t="s">
        <v>199</v>
      </c>
      <c r="D21" s="247" t="s">
        <v>198</v>
      </c>
      <c r="E21" s="249" t="s">
        <v>178</v>
      </c>
      <c r="F21" s="250"/>
      <c r="G21" s="165"/>
      <c r="H21" s="196"/>
      <c r="I21" s="196"/>
      <c r="J21" s="196"/>
      <c r="K21" s="196"/>
      <c r="L21" s="196"/>
      <c r="M21" s="196"/>
      <c r="N21" s="196"/>
      <c r="O21" s="196"/>
      <c r="P21" s="196"/>
      <c r="Q21" s="165"/>
      <c r="R21" s="165"/>
      <c r="S21" s="165"/>
      <c r="T21" s="165"/>
      <c r="U21" s="165"/>
      <c r="V21" s="165"/>
      <c r="W21" s="165"/>
      <c r="X21" s="165"/>
      <c r="Y21" s="165"/>
      <c r="Z21" s="165"/>
      <c r="AA21" s="158"/>
      <c r="AB21" s="158"/>
      <c r="AC21" s="191"/>
      <c r="AD21" s="191"/>
      <c r="AE21" s="158"/>
    </row>
    <row r="22" spans="1:31" s="4" customFormat="1" ht="30" customHeight="1">
      <c r="A22" s="252"/>
      <c r="B22" s="261"/>
      <c r="C22" s="246"/>
      <c r="D22" s="248"/>
      <c r="E22" s="167" t="s">
        <v>11</v>
      </c>
      <c r="F22" s="163" t="s">
        <v>185</v>
      </c>
      <c r="G22" s="159" t="s">
        <v>15</v>
      </c>
      <c r="H22" s="174">
        <f>I22+J22+K22+L22+M22+N22+O22+P22</f>
        <v>87.545000000000002</v>
      </c>
      <c r="I22" s="171">
        <v>87.545000000000002</v>
      </c>
      <c r="J22" s="171"/>
      <c r="K22" s="171"/>
      <c r="L22" s="171"/>
      <c r="M22" s="171"/>
      <c r="N22" s="171"/>
      <c r="O22" s="171"/>
      <c r="P22" s="171"/>
      <c r="Q22" s="174">
        <f>R22+S22+T22+U22+V22+W22+X22+Y22</f>
        <v>87.545000000000002</v>
      </c>
      <c r="R22" s="171">
        <v>87.545000000000002</v>
      </c>
      <c r="S22" s="171"/>
      <c r="T22" s="171"/>
      <c r="U22" s="171"/>
      <c r="V22" s="171"/>
      <c r="W22" s="171"/>
      <c r="X22" s="171"/>
      <c r="Y22" s="171"/>
      <c r="Z22" s="192" t="s">
        <v>206</v>
      </c>
      <c r="AA22" s="201" t="s">
        <v>170</v>
      </c>
      <c r="AB22" s="199" t="s">
        <v>171</v>
      </c>
      <c r="AC22" s="194">
        <v>3</v>
      </c>
      <c r="AD22" s="194">
        <v>3</v>
      </c>
      <c r="AE22" s="160"/>
    </row>
    <row r="23" spans="1:31" s="4" customFormat="1" ht="15" customHeight="1">
      <c r="A23" s="252"/>
      <c r="B23" s="261"/>
      <c r="C23" s="246"/>
      <c r="D23" s="257" t="s">
        <v>16</v>
      </c>
      <c r="E23" s="258"/>
      <c r="F23" s="258"/>
      <c r="G23" s="259"/>
      <c r="H23" s="195">
        <f>H22</f>
        <v>87.545000000000002</v>
      </c>
      <c r="I23" s="195">
        <f t="shared" ref="I23:P23" si="7">I22</f>
        <v>87.545000000000002</v>
      </c>
      <c r="J23" s="195">
        <f t="shared" si="7"/>
        <v>0</v>
      </c>
      <c r="K23" s="195">
        <f t="shared" si="7"/>
        <v>0</v>
      </c>
      <c r="L23" s="195">
        <f t="shared" si="7"/>
        <v>0</v>
      </c>
      <c r="M23" s="195">
        <f t="shared" si="7"/>
        <v>0</v>
      </c>
      <c r="N23" s="195">
        <f t="shared" si="7"/>
        <v>0</v>
      </c>
      <c r="O23" s="195">
        <f t="shared" si="7"/>
        <v>0</v>
      </c>
      <c r="P23" s="195">
        <f t="shared" si="7"/>
        <v>0</v>
      </c>
      <c r="Q23" s="170">
        <f>Q22</f>
        <v>87.545000000000002</v>
      </c>
      <c r="R23" s="170">
        <f>R22</f>
        <v>87.545000000000002</v>
      </c>
      <c r="S23" s="170">
        <f t="shared" ref="S23:Y23" si="8">S22</f>
        <v>0</v>
      </c>
      <c r="T23" s="170">
        <f t="shared" si="8"/>
        <v>0</v>
      </c>
      <c r="U23" s="170">
        <f t="shared" si="8"/>
        <v>0</v>
      </c>
      <c r="V23" s="170">
        <f t="shared" si="8"/>
        <v>0</v>
      </c>
      <c r="W23" s="170">
        <f t="shared" si="8"/>
        <v>0</v>
      </c>
      <c r="X23" s="170">
        <f t="shared" si="8"/>
        <v>0</v>
      </c>
      <c r="Y23" s="170">
        <f t="shared" si="8"/>
        <v>0</v>
      </c>
      <c r="Z23" s="256"/>
      <c r="AA23" s="232"/>
      <c r="AB23" s="232"/>
      <c r="AC23" s="232"/>
      <c r="AD23" s="232"/>
      <c r="AE23" s="233"/>
    </row>
    <row r="24" spans="1:31" s="4" customFormat="1" ht="15" customHeight="1">
      <c r="A24" s="252" t="s">
        <v>197</v>
      </c>
      <c r="B24" s="261" t="s">
        <v>197</v>
      </c>
      <c r="C24" s="246" t="s">
        <v>198</v>
      </c>
      <c r="D24" s="247" t="s">
        <v>200</v>
      </c>
      <c r="E24" s="249" t="s">
        <v>157</v>
      </c>
      <c r="F24" s="250"/>
      <c r="G24" s="165"/>
      <c r="H24" s="196"/>
      <c r="I24" s="196"/>
      <c r="J24" s="196"/>
      <c r="K24" s="196"/>
      <c r="L24" s="196"/>
      <c r="M24" s="196"/>
      <c r="N24" s="196"/>
      <c r="O24" s="196"/>
      <c r="P24" s="196"/>
      <c r="Q24" s="165"/>
      <c r="R24" s="165"/>
      <c r="S24" s="165"/>
      <c r="T24" s="165"/>
      <c r="U24" s="165"/>
      <c r="V24" s="165"/>
      <c r="W24" s="165"/>
      <c r="X24" s="165"/>
      <c r="Y24" s="165"/>
      <c r="Z24" s="165"/>
      <c r="AA24" s="158"/>
      <c r="AB24" s="158"/>
      <c r="AC24" s="191"/>
      <c r="AD24" s="191"/>
      <c r="AE24" s="158"/>
    </row>
    <row r="25" spans="1:31" s="4" customFormat="1" ht="30" customHeight="1">
      <c r="A25" s="252"/>
      <c r="B25" s="261"/>
      <c r="C25" s="246"/>
      <c r="D25" s="248"/>
      <c r="E25" s="167" t="s">
        <v>11</v>
      </c>
      <c r="F25" s="163" t="s">
        <v>186</v>
      </c>
      <c r="G25" s="159" t="s">
        <v>15</v>
      </c>
      <c r="H25" s="174">
        <f>I25+J25+K25+L25+M25+N25+O25+P25</f>
        <v>42.898000000000003</v>
      </c>
      <c r="I25" s="171">
        <v>42.898000000000003</v>
      </c>
      <c r="J25" s="171"/>
      <c r="K25" s="171"/>
      <c r="L25" s="171"/>
      <c r="M25" s="171"/>
      <c r="N25" s="171"/>
      <c r="O25" s="171"/>
      <c r="P25" s="171"/>
      <c r="Q25" s="174">
        <f>R25+S25+T25+U25+V25+W25+X25+Y25</f>
        <v>42.898000000000003</v>
      </c>
      <c r="R25" s="171">
        <v>42.898000000000003</v>
      </c>
      <c r="S25" s="171"/>
      <c r="T25" s="171"/>
      <c r="U25" s="171"/>
      <c r="V25" s="171"/>
      <c r="W25" s="171"/>
      <c r="X25" s="171"/>
      <c r="Y25" s="171"/>
      <c r="Z25" s="192" t="s">
        <v>206</v>
      </c>
      <c r="AA25" s="201" t="s">
        <v>208</v>
      </c>
      <c r="AB25" s="199" t="s">
        <v>169</v>
      </c>
      <c r="AC25" s="194">
        <v>19</v>
      </c>
      <c r="AD25" s="194">
        <v>19</v>
      </c>
      <c r="AE25" s="160"/>
    </row>
    <row r="26" spans="1:31" s="4" customFormat="1" ht="15" customHeight="1">
      <c r="A26" s="252"/>
      <c r="B26" s="261"/>
      <c r="C26" s="246"/>
      <c r="D26" s="251" t="s">
        <v>16</v>
      </c>
      <c r="E26" s="251"/>
      <c r="F26" s="251"/>
      <c r="G26" s="251"/>
      <c r="H26" s="195">
        <f>H25</f>
        <v>42.898000000000003</v>
      </c>
      <c r="I26" s="195">
        <f t="shared" ref="I26:P26" si="9">I25</f>
        <v>42.898000000000003</v>
      </c>
      <c r="J26" s="195">
        <f t="shared" si="9"/>
        <v>0</v>
      </c>
      <c r="K26" s="195">
        <f t="shared" si="9"/>
        <v>0</v>
      </c>
      <c r="L26" s="195">
        <f t="shared" si="9"/>
        <v>0</v>
      </c>
      <c r="M26" s="195">
        <f t="shared" si="9"/>
        <v>0</v>
      </c>
      <c r="N26" s="195">
        <f t="shared" si="9"/>
        <v>0</v>
      </c>
      <c r="O26" s="195">
        <f t="shared" si="9"/>
        <v>0</v>
      </c>
      <c r="P26" s="195">
        <f t="shared" si="9"/>
        <v>0</v>
      </c>
      <c r="Q26" s="170">
        <f>Q25</f>
        <v>42.898000000000003</v>
      </c>
      <c r="R26" s="170">
        <f>R25</f>
        <v>42.898000000000003</v>
      </c>
      <c r="S26" s="170">
        <f t="shared" ref="S26:Y26" si="10">S25</f>
        <v>0</v>
      </c>
      <c r="T26" s="170">
        <f t="shared" si="10"/>
        <v>0</v>
      </c>
      <c r="U26" s="170">
        <f t="shared" si="10"/>
        <v>0</v>
      </c>
      <c r="V26" s="170">
        <f t="shared" si="10"/>
        <v>0</v>
      </c>
      <c r="W26" s="170">
        <f t="shared" si="10"/>
        <v>0</v>
      </c>
      <c r="X26" s="170">
        <f t="shared" si="10"/>
        <v>0</v>
      </c>
      <c r="Y26" s="170">
        <f t="shared" si="10"/>
        <v>0</v>
      </c>
      <c r="Z26" s="232"/>
      <c r="AA26" s="232"/>
      <c r="AB26" s="232"/>
      <c r="AC26" s="232"/>
      <c r="AD26" s="232"/>
      <c r="AE26" s="233"/>
    </row>
    <row r="27" spans="1:31" s="4" customFormat="1" ht="15" customHeight="1">
      <c r="A27" s="252" t="s">
        <v>197</v>
      </c>
      <c r="B27" s="261" t="s">
        <v>197</v>
      </c>
      <c r="C27" s="246" t="s">
        <v>198</v>
      </c>
      <c r="D27" s="247" t="s">
        <v>201</v>
      </c>
      <c r="E27" s="249" t="s">
        <v>226</v>
      </c>
      <c r="F27" s="250"/>
      <c r="G27" s="165"/>
      <c r="H27" s="196"/>
      <c r="I27" s="196"/>
      <c r="J27" s="196"/>
      <c r="K27" s="196"/>
      <c r="L27" s="196"/>
      <c r="M27" s="196"/>
      <c r="N27" s="196"/>
      <c r="O27" s="196"/>
      <c r="P27" s="196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58"/>
      <c r="AB27" s="158"/>
      <c r="AC27" s="191"/>
      <c r="AD27" s="191"/>
      <c r="AE27" s="158"/>
    </row>
    <row r="28" spans="1:31" s="4" customFormat="1" ht="15" customHeight="1">
      <c r="A28" s="252"/>
      <c r="B28" s="261"/>
      <c r="C28" s="246"/>
      <c r="D28" s="248"/>
      <c r="E28" s="167" t="s">
        <v>11</v>
      </c>
      <c r="F28" s="163" t="s">
        <v>187</v>
      </c>
      <c r="G28" s="159" t="s">
        <v>15</v>
      </c>
      <c r="H28" s="174">
        <f>I28+J28+K28+L28+M28+N28+O28+P28</f>
        <v>8.3580000000000005</v>
      </c>
      <c r="I28" s="171">
        <v>8.3580000000000005</v>
      </c>
      <c r="J28" s="171"/>
      <c r="K28" s="171"/>
      <c r="L28" s="171"/>
      <c r="M28" s="171"/>
      <c r="N28" s="171"/>
      <c r="O28" s="171"/>
      <c r="P28" s="171"/>
      <c r="Q28" s="174">
        <f>R28+S28+T28+U28+V28+W28+X28+Y28</f>
        <v>8.3580000000000005</v>
      </c>
      <c r="R28" s="171">
        <v>8.3580000000000005</v>
      </c>
      <c r="S28" s="171"/>
      <c r="T28" s="171"/>
      <c r="U28" s="171"/>
      <c r="V28" s="171"/>
      <c r="W28" s="171"/>
      <c r="X28" s="171"/>
      <c r="Y28" s="171"/>
      <c r="Z28" s="192" t="s">
        <v>206</v>
      </c>
      <c r="AA28" s="198" t="s">
        <v>172</v>
      </c>
      <c r="AB28" s="199" t="s">
        <v>171</v>
      </c>
      <c r="AC28" s="194">
        <v>4.5</v>
      </c>
      <c r="AD28" s="194">
        <v>4.5</v>
      </c>
      <c r="AE28" s="160"/>
    </row>
    <row r="29" spans="1:31" s="4" customFormat="1" ht="15" customHeight="1">
      <c r="A29" s="252"/>
      <c r="B29" s="261"/>
      <c r="C29" s="246"/>
      <c r="D29" s="251" t="s">
        <v>16</v>
      </c>
      <c r="E29" s="251"/>
      <c r="F29" s="251"/>
      <c r="G29" s="251"/>
      <c r="H29" s="195">
        <f>H28</f>
        <v>8.3580000000000005</v>
      </c>
      <c r="I29" s="195">
        <f t="shared" ref="I29:P29" si="11">I28</f>
        <v>8.3580000000000005</v>
      </c>
      <c r="J29" s="195">
        <f t="shared" si="11"/>
        <v>0</v>
      </c>
      <c r="K29" s="195">
        <f t="shared" si="11"/>
        <v>0</v>
      </c>
      <c r="L29" s="195">
        <f t="shared" si="11"/>
        <v>0</v>
      </c>
      <c r="M29" s="195">
        <f t="shared" si="11"/>
        <v>0</v>
      </c>
      <c r="N29" s="195">
        <f t="shared" si="11"/>
        <v>0</v>
      </c>
      <c r="O29" s="195">
        <f t="shared" si="11"/>
        <v>0</v>
      </c>
      <c r="P29" s="195">
        <f t="shared" si="11"/>
        <v>0</v>
      </c>
      <c r="Q29" s="170">
        <f>Q28</f>
        <v>8.3580000000000005</v>
      </c>
      <c r="R29" s="170">
        <f>R28</f>
        <v>8.3580000000000005</v>
      </c>
      <c r="S29" s="170">
        <f t="shared" ref="S29:Y29" si="12">S28</f>
        <v>0</v>
      </c>
      <c r="T29" s="170">
        <f t="shared" si="12"/>
        <v>0</v>
      </c>
      <c r="U29" s="170">
        <f t="shared" si="12"/>
        <v>0</v>
      </c>
      <c r="V29" s="170">
        <f t="shared" si="12"/>
        <v>0</v>
      </c>
      <c r="W29" s="170">
        <f t="shared" si="12"/>
        <v>0</v>
      </c>
      <c r="X29" s="170">
        <f t="shared" si="12"/>
        <v>0</v>
      </c>
      <c r="Y29" s="170">
        <f t="shared" si="12"/>
        <v>0</v>
      </c>
      <c r="Z29" s="232"/>
      <c r="AA29" s="232"/>
      <c r="AB29" s="232"/>
      <c r="AC29" s="232"/>
      <c r="AD29" s="232"/>
      <c r="AE29" s="233"/>
    </row>
    <row r="30" spans="1:31" s="4" customFormat="1" ht="15" customHeight="1">
      <c r="A30" s="252" t="s">
        <v>197</v>
      </c>
      <c r="B30" s="261" t="s">
        <v>197</v>
      </c>
      <c r="C30" s="246" t="s">
        <v>198</v>
      </c>
      <c r="D30" s="247" t="s">
        <v>202</v>
      </c>
      <c r="E30" s="249" t="s">
        <v>158</v>
      </c>
      <c r="F30" s="250"/>
      <c r="G30" s="165"/>
      <c r="H30" s="196"/>
      <c r="I30" s="196"/>
      <c r="J30" s="196"/>
      <c r="K30" s="196"/>
      <c r="L30" s="196"/>
      <c r="M30" s="196"/>
      <c r="N30" s="196"/>
      <c r="O30" s="196"/>
      <c r="P30" s="196"/>
      <c r="Q30" s="165"/>
      <c r="R30" s="165"/>
      <c r="S30" s="165"/>
      <c r="T30" s="165"/>
      <c r="U30" s="165"/>
      <c r="V30" s="165"/>
      <c r="W30" s="165"/>
      <c r="X30" s="165"/>
      <c r="Y30" s="165"/>
      <c r="Z30" s="165"/>
      <c r="AA30" s="158"/>
      <c r="AB30" s="158"/>
      <c r="AC30" s="191"/>
      <c r="AD30" s="191"/>
      <c r="AE30" s="158"/>
    </row>
    <row r="31" spans="1:31" s="4" customFormat="1" ht="15" customHeight="1">
      <c r="A31" s="252"/>
      <c r="B31" s="261"/>
      <c r="C31" s="246"/>
      <c r="D31" s="248"/>
      <c r="E31" s="167" t="s">
        <v>11</v>
      </c>
      <c r="F31" s="163" t="s">
        <v>188</v>
      </c>
      <c r="G31" s="159" t="s">
        <v>15</v>
      </c>
      <c r="H31" s="174">
        <f>I31+J31+K31+L31+M31+N31+O31+P31</f>
        <v>1.4039999999999999</v>
      </c>
      <c r="I31" s="171">
        <v>1.4039999999999999</v>
      </c>
      <c r="J31" s="171"/>
      <c r="K31" s="171"/>
      <c r="L31" s="171"/>
      <c r="M31" s="171"/>
      <c r="N31" s="171"/>
      <c r="O31" s="171"/>
      <c r="P31" s="171"/>
      <c r="Q31" s="174">
        <f>R31+S31+T31+U31+V31+W31+X31+Y31</f>
        <v>1.4039999999999999</v>
      </c>
      <c r="R31" s="171">
        <v>1.4039999999999999</v>
      </c>
      <c r="S31" s="171"/>
      <c r="T31" s="171"/>
      <c r="U31" s="171"/>
      <c r="V31" s="171"/>
      <c r="W31" s="171"/>
      <c r="X31" s="171"/>
      <c r="Y31" s="171"/>
      <c r="Z31" s="192" t="s">
        <v>206</v>
      </c>
      <c r="AA31" s="198" t="s">
        <v>209</v>
      </c>
      <c r="AB31" s="199" t="s">
        <v>227</v>
      </c>
      <c r="AC31" s="194">
        <v>157</v>
      </c>
      <c r="AD31" s="194">
        <v>157</v>
      </c>
      <c r="AE31" s="160"/>
    </row>
    <row r="32" spans="1:31" s="4" customFormat="1" ht="15" customHeight="1">
      <c r="A32" s="252"/>
      <c r="B32" s="261"/>
      <c r="C32" s="246"/>
      <c r="D32" s="251" t="s">
        <v>16</v>
      </c>
      <c r="E32" s="251"/>
      <c r="F32" s="251"/>
      <c r="G32" s="251"/>
      <c r="H32" s="195">
        <f>H31</f>
        <v>1.4039999999999999</v>
      </c>
      <c r="I32" s="195">
        <f t="shared" ref="I32:P32" si="13">I31</f>
        <v>1.4039999999999999</v>
      </c>
      <c r="J32" s="195">
        <f t="shared" si="13"/>
        <v>0</v>
      </c>
      <c r="K32" s="195">
        <f t="shared" si="13"/>
        <v>0</v>
      </c>
      <c r="L32" s="195">
        <f t="shared" si="13"/>
        <v>0</v>
      </c>
      <c r="M32" s="195">
        <f t="shared" si="13"/>
        <v>0</v>
      </c>
      <c r="N32" s="195">
        <f t="shared" si="13"/>
        <v>0</v>
      </c>
      <c r="O32" s="195">
        <f t="shared" si="13"/>
        <v>0</v>
      </c>
      <c r="P32" s="195">
        <f t="shared" si="13"/>
        <v>0</v>
      </c>
      <c r="Q32" s="170">
        <f>Q31</f>
        <v>1.4039999999999999</v>
      </c>
      <c r="R32" s="170">
        <f>R31</f>
        <v>1.4039999999999999</v>
      </c>
      <c r="S32" s="170">
        <f t="shared" ref="S32:Y32" si="14">S31</f>
        <v>0</v>
      </c>
      <c r="T32" s="170">
        <f t="shared" si="14"/>
        <v>0</v>
      </c>
      <c r="U32" s="170">
        <f t="shared" si="14"/>
        <v>0</v>
      </c>
      <c r="V32" s="170">
        <f t="shared" si="14"/>
        <v>0</v>
      </c>
      <c r="W32" s="170">
        <f t="shared" si="14"/>
        <v>0</v>
      </c>
      <c r="X32" s="170">
        <f t="shared" si="14"/>
        <v>0</v>
      </c>
      <c r="Y32" s="170">
        <f t="shared" si="14"/>
        <v>0</v>
      </c>
      <c r="Z32" s="232"/>
      <c r="AA32" s="232"/>
      <c r="AB32" s="232"/>
      <c r="AC32" s="232"/>
      <c r="AD32" s="232"/>
      <c r="AE32" s="233"/>
    </row>
    <row r="33" spans="1:31" s="4" customFormat="1" ht="15" customHeight="1">
      <c r="A33" s="252" t="s">
        <v>197</v>
      </c>
      <c r="B33" s="261" t="s">
        <v>197</v>
      </c>
      <c r="C33" s="246" t="s">
        <v>198</v>
      </c>
      <c r="D33" s="247" t="s">
        <v>203</v>
      </c>
      <c r="E33" s="249" t="s">
        <v>159</v>
      </c>
      <c r="F33" s="250"/>
      <c r="G33" s="165"/>
      <c r="H33" s="196"/>
      <c r="I33" s="196"/>
      <c r="J33" s="196"/>
      <c r="K33" s="196"/>
      <c r="L33" s="196"/>
      <c r="M33" s="196"/>
      <c r="N33" s="196"/>
      <c r="O33" s="196"/>
      <c r="P33" s="196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58"/>
      <c r="AB33" s="158"/>
      <c r="AC33" s="191"/>
      <c r="AD33" s="191"/>
      <c r="AE33" s="158"/>
    </row>
    <row r="34" spans="1:31" s="4" customFormat="1" ht="15" customHeight="1">
      <c r="A34" s="252"/>
      <c r="B34" s="261"/>
      <c r="C34" s="246"/>
      <c r="D34" s="248"/>
      <c r="E34" s="167" t="s">
        <v>11</v>
      </c>
      <c r="F34" s="163" t="s">
        <v>228</v>
      </c>
      <c r="G34" s="159" t="s">
        <v>15</v>
      </c>
      <c r="H34" s="174">
        <f>I34+J34+K34+L34+M34+N34+O34+P34</f>
        <v>99.718999999999994</v>
      </c>
      <c r="I34" s="171">
        <v>99.718999999999994</v>
      </c>
      <c r="J34" s="171"/>
      <c r="K34" s="171"/>
      <c r="L34" s="171"/>
      <c r="M34" s="171"/>
      <c r="N34" s="171"/>
      <c r="O34" s="171"/>
      <c r="P34" s="171"/>
      <c r="Q34" s="174">
        <f>R34+S34+T34+U34+V34+W34+X34+Y34</f>
        <v>99.718999999999994</v>
      </c>
      <c r="R34" s="171">
        <v>99.718999999999994</v>
      </c>
      <c r="S34" s="171"/>
      <c r="T34" s="171"/>
      <c r="U34" s="171"/>
      <c r="V34" s="171"/>
      <c r="W34" s="171"/>
      <c r="X34" s="171"/>
      <c r="Y34" s="171"/>
      <c r="Z34" s="192" t="s">
        <v>206</v>
      </c>
      <c r="AA34" s="198" t="s">
        <v>210</v>
      </c>
      <c r="AB34" s="199" t="s">
        <v>168</v>
      </c>
      <c r="AC34" s="194">
        <v>2500</v>
      </c>
      <c r="AD34" s="194">
        <v>2500</v>
      </c>
      <c r="AE34" s="160"/>
    </row>
    <row r="35" spans="1:31" s="4" customFormat="1" ht="15" customHeight="1">
      <c r="A35" s="252"/>
      <c r="B35" s="261"/>
      <c r="C35" s="246"/>
      <c r="D35" s="251" t="s">
        <v>16</v>
      </c>
      <c r="E35" s="251"/>
      <c r="F35" s="251"/>
      <c r="G35" s="251"/>
      <c r="H35" s="195">
        <f>H34</f>
        <v>99.718999999999994</v>
      </c>
      <c r="I35" s="195">
        <f t="shared" ref="I35:P35" si="15">I34</f>
        <v>99.718999999999994</v>
      </c>
      <c r="J35" s="195">
        <f t="shared" si="15"/>
        <v>0</v>
      </c>
      <c r="K35" s="195">
        <f t="shared" si="15"/>
        <v>0</v>
      </c>
      <c r="L35" s="195">
        <f t="shared" si="15"/>
        <v>0</v>
      </c>
      <c r="M35" s="195">
        <f t="shared" si="15"/>
        <v>0</v>
      </c>
      <c r="N35" s="195">
        <f t="shared" si="15"/>
        <v>0</v>
      </c>
      <c r="O35" s="195">
        <f t="shared" si="15"/>
        <v>0</v>
      </c>
      <c r="P35" s="195">
        <f t="shared" si="15"/>
        <v>0</v>
      </c>
      <c r="Q35" s="170">
        <f>Q34</f>
        <v>99.718999999999994</v>
      </c>
      <c r="R35" s="170">
        <f>R34</f>
        <v>99.718999999999994</v>
      </c>
      <c r="S35" s="170">
        <f t="shared" ref="S35:Y35" si="16">S34</f>
        <v>0</v>
      </c>
      <c r="T35" s="170">
        <f t="shared" si="16"/>
        <v>0</v>
      </c>
      <c r="U35" s="170">
        <f t="shared" si="16"/>
        <v>0</v>
      </c>
      <c r="V35" s="170">
        <f t="shared" si="16"/>
        <v>0</v>
      </c>
      <c r="W35" s="170">
        <f t="shared" si="16"/>
        <v>0</v>
      </c>
      <c r="X35" s="170">
        <f t="shared" si="16"/>
        <v>0</v>
      </c>
      <c r="Y35" s="170">
        <f t="shared" si="16"/>
        <v>0</v>
      </c>
      <c r="Z35" s="232"/>
      <c r="AA35" s="232"/>
      <c r="AB35" s="232"/>
      <c r="AC35" s="232"/>
      <c r="AD35" s="232"/>
      <c r="AE35" s="233"/>
    </row>
    <row r="36" spans="1:31" s="4" customFormat="1" ht="15" customHeight="1">
      <c r="A36" s="252" t="s">
        <v>197</v>
      </c>
      <c r="B36" s="261" t="s">
        <v>197</v>
      </c>
      <c r="C36" s="246" t="s">
        <v>198</v>
      </c>
      <c r="D36" s="247" t="s">
        <v>204</v>
      </c>
      <c r="E36" s="249" t="s">
        <v>166</v>
      </c>
      <c r="F36" s="250"/>
      <c r="G36" s="165"/>
      <c r="H36" s="196"/>
      <c r="I36" s="196"/>
      <c r="J36" s="196"/>
      <c r="K36" s="196"/>
      <c r="L36" s="196"/>
      <c r="M36" s="196"/>
      <c r="N36" s="196"/>
      <c r="O36" s="196"/>
      <c r="P36" s="196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58"/>
      <c r="AB36" s="158"/>
      <c r="AC36" s="191"/>
      <c r="AD36" s="191"/>
      <c r="AE36" s="158"/>
    </row>
    <row r="37" spans="1:31" s="4" customFormat="1" ht="28.5" customHeight="1">
      <c r="A37" s="252"/>
      <c r="B37" s="261"/>
      <c r="C37" s="246"/>
      <c r="D37" s="248"/>
      <c r="E37" s="167" t="s">
        <v>11</v>
      </c>
      <c r="F37" s="163" t="s">
        <v>195</v>
      </c>
      <c r="G37" s="159" t="s">
        <v>146</v>
      </c>
      <c r="H37" s="174">
        <f>I37+J37+K37+L37+M37+N37+O37+P37</f>
        <v>10.1</v>
      </c>
      <c r="I37" s="171"/>
      <c r="J37" s="171">
        <v>10.1</v>
      </c>
      <c r="K37" s="171"/>
      <c r="L37" s="171"/>
      <c r="M37" s="171"/>
      <c r="N37" s="171"/>
      <c r="O37" s="171"/>
      <c r="P37" s="171"/>
      <c r="Q37" s="174">
        <f>R37+S37+T37+U37+V37+W37+X37+Y37</f>
        <v>10.1</v>
      </c>
      <c r="R37" s="171"/>
      <c r="S37" s="171">
        <v>10.1</v>
      </c>
      <c r="T37" s="171"/>
      <c r="U37" s="171"/>
      <c r="V37" s="171"/>
      <c r="W37" s="171"/>
      <c r="X37" s="171"/>
      <c r="Y37" s="171"/>
      <c r="Z37" s="192" t="s">
        <v>206</v>
      </c>
      <c r="AA37" s="202" t="s">
        <v>196</v>
      </c>
      <c r="AB37" s="199" t="s">
        <v>168</v>
      </c>
      <c r="AC37" s="194">
        <v>5000</v>
      </c>
      <c r="AD37" s="194">
        <v>5000</v>
      </c>
      <c r="AE37" s="160"/>
    </row>
    <row r="38" spans="1:31" s="4" customFormat="1" ht="15" customHeight="1">
      <c r="A38" s="252"/>
      <c r="B38" s="261"/>
      <c r="C38" s="246"/>
      <c r="D38" s="251" t="s">
        <v>16</v>
      </c>
      <c r="E38" s="251"/>
      <c r="F38" s="251"/>
      <c r="G38" s="251"/>
      <c r="H38" s="195">
        <f>H37</f>
        <v>10.1</v>
      </c>
      <c r="I38" s="195">
        <f t="shared" ref="I38:P38" si="17">I37</f>
        <v>0</v>
      </c>
      <c r="J38" s="195">
        <f t="shared" si="17"/>
        <v>10.1</v>
      </c>
      <c r="K38" s="195">
        <f t="shared" si="17"/>
        <v>0</v>
      </c>
      <c r="L38" s="195">
        <f t="shared" si="17"/>
        <v>0</v>
      </c>
      <c r="M38" s="195">
        <f t="shared" si="17"/>
        <v>0</v>
      </c>
      <c r="N38" s="195">
        <f t="shared" si="17"/>
        <v>0</v>
      </c>
      <c r="O38" s="195">
        <f t="shared" si="17"/>
        <v>0</v>
      </c>
      <c r="P38" s="195">
        <f t="shared" si="17"/>
        <v>0</v>
      </c>
      <c r="Q38" s="170">
        <f>Q37</f>
        <v>10.1</v>
      </c>
      <c r="R38" s="170">
        <f>R37</f>
        <v>0</v>
      </c>
      <c r="S38" s="170">
        <f t="shared" ref="S38:Y38" si="18">S37</f>
        <v>10.1</v>
      </c>
      <c r="T38" s="170">
        <f t="shared" si="18"/>
        <v>0</v>
      </c>
      <c r="U38" s="170">
        <f t="shared" si="18"/>
        <v>0</v>
      </c>
      <c r="V38" s="170">
        <f t="shared" si="18"/>
        <v>0</v>
      </c>
      <c r="W38" s="170">
        <f t="shared" si="18"/>
        <v>0</v>
      </c>
      <c r="X38" s="170">
        <f t="shared" si="18"/>
        <v>0</v>
      </c>
      <c r="Y38" s="170">
        <f t="shared" si="18"/>
        <v>0</v>
      </c>
      <c r="Z38" s="232"/>
      <c r="AA38" s="232"/>
      <c r="AB38" s="232"/>
      <c r="AC38" s="232"/>
      <c r="AD38" s="232"/>
      <c r="AE38" s="233"/>
    </row>
    <row r="39" spans="1:31" s="4" customFormat="1" ht="15" customHeight="1">
      <c r="A39" s="252" t="s">
        <v>197</v>
      </c>
      <c r="B39" s="261" t="s">
        <v>197</v>
      </c>
      <c r="C39" s="246" t="s">
        <v>198</v>
      </c>
      <c r="D39" s="247" t="s">
        <v>205</v>
      </c>
      <c r="E39" s="249" t="s">
        <v>160</v>
      </c>
      <c r="F39" s="250"/>
      <c r="G39" s="165"/>
      <c r="H39" s="196"/>
      <c r="I39" s="196"/>
      <c r="J39" s="196"/>
      <c r="K39" s="196"/>
      <c r="L39" s="196"/>
      <c r="M39" s="196"/>
      <c r="N39" s="196"/>
      <c r="O39" s="196"/>
      <c r="P39" s="196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58"/>
      <c r="AB39" s="158"/>
      <c r="AC39" s="191"/>
      <c r="AD39" s="191"/>
      <c r="AE39" s="158"/>
    </row>
    <row r="40" spans="1:31" s="4" customFormat="1" ht="30.75" customHeight="1">
      <c r="A40" s="252"/>
      <c r="B40" s="261"/>
      <c r="C40" s="246"/>
      <c r="D40" s="248"/>
      <c r="E40" s="167" t="s">
        <v>11</v>
      </c>
      <c r="F40" s="163" t="s">
        <v>181</v>
      </c>
      <c r="G40" s="159" t="s">
        <v>15</v>
      </c>
      <c r="H40" s="174">
        <f>I40+J40+K40+L40+M40+N40+O40+P40</f>
        <v>1.5</v>
      </c>
      <c r="I40" s="171">
        <v>1.5</v>
      </c>
      <c r="J40" s="171"/>
      <c r="K40" s="171"/>
      <c r="L40" s="171"/>
      <c r="M40" s="171"/>
      <c r="N40" s="171"/>
      <c r="O40" s="171"/>
      <c r="P40" s="171"/>
      <c r="Q40" s="174">
        <f>R40+S40+T40+U40+V40+W40+X40+Y40</f>
        <v>1.5</v>
      </c>
      <c r="R40" s="171">
        <v>1.5</v>
      </c>
      <c r="S40" s="171"/>
      <c r="T40" s="171"/>
      <c r="U40" s="171"/>
      <c r="V40" s="171"/>
      <c r="W40" s="171"/>
      <c r="X40" s="171"/>
      <c r="Y40" s="171"/>
      <c r="Z40" s="192" t="s">
        <v>206</v>
      </c>
      <c r="AA40" s="201" t="s">
        <v>173</v>
      </c>
      <c r="AB40" s="199" t="s">
        <v>168</v>
      </c>
      <c r="AC40" s="194">
        <v>20</v>
      </c>
      <c r="AD40" s="194">
        <v>40</v>
      </c>
      <c r="AE40" s="203" t="s">
        <v>229</v>
      </c>
    </row>
    <row r="41" spans="1:31" s="4" customFormat="1" ht="15" customHeight="1">
      <c r="A41" s="252"/>
      <c r="B41" s="261"/>
      <c r="C41" s="246"/>
      <c r="D41" s="251" t="s">
        <v>16</v>
      </c>
      <c r="E41" s="251"/>
      <c r="F41" s="251"/>
      <c r="G41" s="251"/>
      <c r="H41" s="195">
        <f>H40</f>
        <v>1.5</v>
      </c>
      <c r="I41" s="195">
        <f t="shared" ref="I41:P41" si="19">I40</f>
        <v>1.5</v>
      </c>
      <c r="J41" s="195">
        <f t="shared" si="19"/>
        <v>0</v>
      </c>
      <c r="K41" s="195">
        <f t="shared" si="19"/>
        <v>0</v>
      </c>
      <c r="L41" s="195">
        <f t="shared" si="19"/>
        <v>0</v>
      </c>
      <c r="M41" s="195">
        <f t="shared" si="19"/>
        <v>0</v>
      </c>
      <c r="N41" s="195">
        <f t="shared" si="19"/>
        <v>0</v>
      </c>
      <c r="O41" s="195">
        <f t="shared" si="19"/>
        <v>0</v>
      </c>
      <c r="P41" s="195">
        <f t="shared" si="19"/>
        <v>0</v>
      </c>
      <c r="Q41" s="170">
        <f>Q40</f>
        <v>1.5</v>
      </c>
      <c r="R41" s="170">
        <f>R40</f>
        <v>1.5</v>
      </c>
      <c r="S41" s="170">
        <f t="shared" ref="S41:Y41" si="20">S40</f>
        <v>0</v>
      </c>
      <c r="T41" s="170">
        <f t="shared" si="20"/>
        <v>0</v>
      </c>
      <c r="U41" s="170">
        <f t="shared" si="20"/>
        <v>0</v>
      </c>
      <c r="V41" s="170">
        <f t="shared" si="20"/>
        <v>0</v>
      </c>
      <c r="W41" s="170">
        <f t="shared" si="20"/>
        <v>0</v>
      </c>
      <c r="X41" s="170">
        <f t="shared" si="20"/>
        <v>0</v>
      </c>
      <c r="Y41" s="170">
        <f t="shared" si="20"/>
        <v>0</v>
      </c>
      <c r="Z41" s="232"/>
      <c r="AA41" s="232"/>
      <c r="AB41" s="232"/>
      <c r="AC41" s="232"/>
      <c r="AD41" s="232"/>
      <c r="AE41" s="233"/>
    </row>
    <row r="42" spans="1:31" s="4" customFormat="1" ht="15" customHeight="1">
      <c r="A42" s="162" t="s">
        <v>197</v>
      </c>
      <c r="B42" s="181" t="s">
        <v>197</v>
      </c>
      <c r="C42" s="182" t="s">
        <v>198</v>
      </c>
      <c r="D42" s="234" t="s">
        <v>17</v>
      </c>
      <c r="E42" s="235"/>
      <c r="F42" s="235"/>
      <c r="G42" s="236"/>
      <c r="H42" s="169">
        <f>H20+H23+H26+H29+H32+H35+H38+H41</f>
        <v>270.39800000000002</v>
      </c>
      <c r="I42" s="169">
        <f t="shared" ref="I42:Y42" si="21">I20+I23+I26+I29+I32+I35+I38+I41</f>
        <v>260.298</v>
      </c>
      <c r="J42" s="169">
        <f t="shared" si="21"/>
        <v>10.1</v>
      </c>
      <c r="K42" s="169">
        <f t="shared" si="21"/>
        <v>0</v>
      </c>
      <c r="L42" s="169">
        <f t="shared" si="21"/>
        <v>0</v>
      </c>
      <c r="M42" s="169">
        <f t="shared" si="21"/>
        <v>0</v>
      </c>
      <c r="N42" s="169">
        <f t="shared" si="21"/>
        <v>0</v>
      </c>
      <c r="O42" s="169">
        <f t="shared" si="21"/>
        <v>0</v>
      </c>
      <c r="P42" s="169">
        <f t="shared" si="21"/>
        <v>0</v>
      </c>
      <c r="Q42" s="169">
        <f t="shared" si="21"/>
        <v>270.39800000000002</v>
      </c>
      <c r="R42" s="169">
        <f t="shared" si="21"/>
        <v>260.298</v>
      </c>
      <c r="S42" s="169">
        <f t="shared" si="21"/>
        <v>10.1</v>
      </c>
      <c r="T42" s="169">
        <f t="shared" si="21"/>
        <v>0</v>
      </c>
      <c r="U42" s="169">
        <f t="shared" si="21"/>
        <v>0</v>
      </c>
      <c r="V42" s="169">
        <f t="shared" si="21"/>
        <v>0</v>
      </c>
      <c r="W42" s="169">
        <f t="shared" si="21"/>
        <v>0</v>
      </c>
      <c r="X42" s="169">
        <f t="shared" si="21"/>
        <v>0</v>
      </c>
      <c r="Y42" s="169">
        <f t="shared" si="21"/>
        <v>0</v>
      </c>
      <c r="Z42" s="237"/>
      <c r="AA42" s="238"/>
      <c r="AB42" s="238"/>
      <c r="AC42" s="238"/>
      <c r="AD42" s="238"/>
      <c r="AE42" s="239"/>
    </row>
    <row r="43" spans="1:31" s="4" customFormat="1" ht="15" customHeight="1">
      <c r="A43" s="162" t="s">
        <v>197</v>
      </c>
      <c r="B43" s="181" t="s">
        <v>197</v>
      </c>
      <c r="C43" s="182" t="s">
        <v>198</v>
      </c>
      <c r="D43" s="260" t="s">
        <v>230</v>
      </c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260"/>
      <c r="AE43" s="260"/>
    </row>
    <row r="44" spans="1:31" s="4" customFormat="1" ht="15" customHeight="1">
      <c r="A44" s="252" t="s">
        <v>197</v>
      </c>
      <c r="B44" s="261" t="s">
        <v>197</v>
      </c>
      <c r="C44" s="246" t="s">
        <v>200</v>
      </c>
      <c r="D44" s="247" t="s">
        <v>197</v>
      </c>
      <c r="E44" s="249" t="s">
        <v>161</v>
      </c>
      <c r="F44" s="250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58"/>
      <c r="AB44" s="158"/>
      <c r="AC44" s="191"/>
      <c r="AD44" s="191"/>
      <c r="AE44" s="158"/>
    </row>
    <row r="45" spans="1:31" s="4" customFormat="1" ht="24.75" customHeight="1">
      <c r="A45" s="252"/>
      <c r="B45" s="261"/>
      <c r="C45" s="246"/>
      <c r="D45" s="248"/>
      <c r="E45" s="166" t="s">
        <v>11</v>
      </c>
      <c r="F45" s="163" t="s">
        <v>189</v>
      </c>
      <c r="G45" s="159" t="s">
        <v>15</v>
      </c>
      <c r="H45" s="174">
        <f>I45+J45+K45+L45+M45+N45+O45+P45</f>
        <v>6.2370000000000001</v>
      </c>
      <c r="I45" s="171">
        <v>6.2370000000000001</v>
      </c>
      <c r="J45" s="171"/>
      <c r="K45" s="171"/>
      <c r="L45" s="171"/>
      <c r="M45" s="171"/>
      <c r="N45" s="171"/>
      <c r="O45" s="171"/>
      <c r="P45" s="171"/>
      <c r="Q45" s="174">
        <f>R45+S45+T45+U45+V45+W45+X45+Y45</f>
        <v>6.2370000000000001</v>
      </c>
      <c r="R45" s="171">
        <v>6.2370000000000001</v>
      </c>
      <c r="S45" s="171"/>
      <c r="T45" s="171"/>
      <c r="U45" s="171"/>
      <c r="V45" s="171"/>
      <c r="W45" s="171"/>
      <c r="X45" s="171"/>
      <c r="Y45" s="171"/>
      <c r="Z45" s="192" t="s">
        <v>206</v>
      </c>
      <c r="AA45" s="198" t="s">
        <v>174</v>
      </c>
      <c r="AB45" s="159" t="s">
        <v>168</v>
      </c>
      <c r="AC45" s="194">
        <v>2000</v>
      </c>
      <c r="AD45" s="194">
        <v>1072</v>
      </c>
      <c r="AE45" s="204" t="s">
        <v>232</v>
      </c>
    </row>
    <row r="46" spans="1:31" s="4" customFormat="1" ht="15" customHeight="1">
      <c r="A46" s="252"/>
      <c r="B46" s="261"/>
      <c r="C46" s="246"/>
      <c r="D46" s="251" t="s">
        <v>231</v>
      </c>
      <c r="E46" s="251"/>
      <c r="F46" s="251"/>
      <c r="G46" s="251"/>
      <c r="H46" s="200">
        <f>H45</f>
        <v>6.2370000000000001</v>
      </c>
      <c r="I46" s="200">
        <f t="shared" ref="I46:P46" si="22">I45</f>
        <v>6.2370000000000001</v>
      </c>
      <c r="J46" s="200">
        <f t="shared" si="22"/>
        <v>0</v>
      </c>
      <c r="K46" s="200">
        <f t="shared" si="22"/>
        <v>0</v>
      </c>
      <c r="L46" s="200">
        <f t="shared" si="22"/>
        <v>0</v>
      </c>
      <c r="M46" s="200">
        <f t="shared" si="22"/>
        <v>0</v>
      </c>
      <c r="N46" s="200">
        <f t="shared" si="22"/>
        <v>0</v>
      </c>
      <c r="O46" s="200">
        <f t="shared" si="22"/>
        <v>0</v>
      </c>
      <c r="P46" s="200">
        <f t="shared" si="22"/>
        <v>0</v>
      </c>
      <c r="Q46" s="170">
        <f>Q45</f>
        <v>6.2370000000000001</v>
      </c>
      <c r="R46" s="170">
        <f>R45</f>
        <v>6.2370000000000001</v>
      </c>
      <c r="S46" s="170">
        <f t="shared" ref="S46:Y46" si="23">S45</f>
        <v>0</v>
      </c>
      <c r="T46" s="170">
        <f t="shared" si="23"/>
        <v>0</v>
      </c>
      <c r="U46" s="170">
        <f t="shared" si="23"/>
        <v>0</v>
      </c>
      <c r="V46" s="170">
        <f t="shared" si="23"/>
        <v>0</v>
      </c>
      <c r="W46" s="170">
        <f t="shared" si="23"/>
        <v>0</v>
      </c>
      <c r="X46" s="170">
        <f t="shared" si="23"/>
        <v>0</v>
      </c>
      <c r="Y46" s="170">
        <f t="shared" si="23"/>
        <v>0</v>
      </c>
      <c r="Z46" s="232"/>
      <c r="AA46" s="232"/>
      <c r="AB46" s="232"/>
      <c r="AC46" s="232"/>
      <c r="AD46" s="232"/>
      <c r="AE46" s="233"/>
    </row>
    <row r="47" spans="1:31" s="4" customFormat="1" ht="15" customHeight="1">
      <c r="A47" s="252" t="s">
        <v>197</v>
      </c>
      <c r="B47" s="253" t="s">
        <v>197</v>
      </c>
      <c r="C47" s="246" t="s">
        <v>200</v>
      </c>
      <c r="D47" s="247" t="s">
        <v>198</v>
      </c>
      <c r="E47" s="249" t="s">
        <v>162</v>
      </c>
      <c r="F47" s="250"/>
      <c r="G47" s="165"/>
      <c r="H47" s="196"/>
      <c r="I47" s="196"/>
      <c r="J47" s="196"/>
      <c r="K47" s="196"/>
      <c r="L47" s="196"/>
      <c r="M47" s="196"/>
      <c r="N47" s="196"/>
      <c r="O47" s="196"/>
      <c r="P47" s="196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58"/>
      <c r="AB47" s="158"/>
      <c r="AC47" s="191"/>
      <c r="AD47" s="191"/>
      <c r="AE47" s="158"/>
    </row>
    <row r="48" spans="1:31" s="4" customFormat="1" ht="29.25" customHeight="1">
      <c r="A48" s="252"/>
      <c r="B48" s="254"/>
      <c r="C48" s="246"/>
      <c r="D48" s="248"/>
      <c r="E48" s="167" t="s">
        <v>11</v>
      </c>
      <c r="F48" s="163" t="s">
        <v>190</v>
      </c>
      <c r="G48" s="159" t="s">
        <v>15</v>
      </c>
      <c r="H48" s="174">
        <f>I48+J48+K48+L48+M48+N48+O48+P48</f>
        <v>8</v>
      </c>
      <c r="I48" s="171">
        <v>8</v>
      </c>
      <c r="J48" s="171"/>
      <c r="K48" s="171"/>
      <c r="L48" s="171"/>
      <c r="M48" s="171"/>
      <c r="N48" s="171"/>
      <c r="O48" s="171"/>
      <c r="P48" s="171"/>
      <c r="Q48" s="174">
        <f>R48+S48+T48+U48+V48+W48+X48+Y48</f>
        <v>8</v>
      </c>
      <c r="R48" s="171">
        <v>8</v>
      </c>
      <c r="S48" s="171"/>
      <c r="T48" s="171"/>
      <c r="U48" s="171"/>
      <c r="V48" s="171"/>
      <c r="W48" s="171"/>
      <c r="X48" s="171"/>
      <c r="Y48" s="171"/>
      <c r="Z48" s="192" t="s">
        <v>206</v>
      </c>
      <c r="AA48" s="201" t="s">
        <v>175</v>
      </c>
      <c r="AB48" s="199" t="s">
        <v>168</v>
      </c>
      <c r="AC48" s="194">
        <v>1000</v>
      </c>
      <c r="AD48" s="194">
        <v>824</v>
      </c>
      <c r="AE48" s="204" t="s">
        <v>232</v>
      </c>
    </row>
    <row r="49" spans="1:31" s="4" customFormat="1" ht="15" customHeight="1">
      <c r="A49" s="252"/>
      <c r="B49" s="255"/>
      <c r="C49" s="246"/>
      <c r="D49" s="257" t="s">
        <v>16</v>
      </c>
      <c r="E49" s="258"/>
      <c r="F49" s="258"/>
      <c r="G49" s="259"/>
      <c r="H49" s="195">
        <f>H48</f>
        <v>8</v>
      </c>
      <c r="I49" s="195">
        <f t="shared" ref="I49:P49" si="24">I48</f>
        <v>8</v>
      </c>
      <c r="J49" s="195">
        <f t="shared" si="24"/>
        <v>0</v>
      </c>
      <c r="K49" s="195">
        <f t="shared" si="24"/>
        <v>0</v>
      </c>
      <c r="L49" s="195">
        <f t="shared" si="24"/>
        <v>0</v>
      </c>
      <c r="M49" s="195">
        <f t="shared" si="24"/>
        <v>0</v>
      </c>
      <c r="N49" s="195">
        <f t="shared" si="24"/>
        <v>0</v>
      </c>
      <c r="O49" s="195">
        <f t="shared" si="24"/>
        <v>0</v>
      </c>
      <c r="P49" s="195">
        <f t="shared" si="24"/>
        <v>0</v>
      </c>
      <c r="Q49" s="170">
        <f>Q48</f>
        <v>8</v>
      </c>
      <c r="R49" s="170">
        <f>R48</f>
        <v>8</v>
      </c>
      <c r="S49" s="170">
        <f t="shared" ref="S49:Y49" si="25">S48</f>
        <v>0</v>
      </c>
      <c r="T49" s="170">
        <f t="shared" si="25"/>
        <v>0</v>
      </c>
      <c r="U49" s="170">
        <f t="shared" si="25"/>
        <v>0</v>
      </c>
      <c r="V49" s="170">
        <f t="shared" si="25"/>
        <v>0</v>
      </c>
      <c r="W49" s="170">
        <f t="shared" si="25"/>
        <v>0</v>
      </c>
      <c r="X49" s="170">
        <f t="shared" si="25"/>
        <v>0</v>
      </c>
      <c r="Y49" s="170">
        <f t="shared" si="25"/>
        <v>0</v>
      </c>
      <c r="Z49" s="256"/>
      <c r="AA49" s="232"/>
      <c r="AB49" s="232"/>
      <c r="AC49" s="232"/>
      <c r="AD49" s="232"/>
      <c r="AE49" s="233"/>
    </row>
    <row r="50" spans="1:31" s="4" customFormat="1" ht="15" customHeight="1">
      <c r="A50" s="252" t="s">
        <v>197</v>
      </c>
      <c r="B50" s="253" t="s">
        <v>197</v>
      </c>
      <c r="C50" s="246" t="s">
        <v>200</v>
      </c>
      <c r="D50" s="247" t="s">
        <v>200</v>
      </c>
      <c r="E50" s="249" t="s">
        <v>163</v>
      </c>
      <c r="F50" s="250"/>
      <c r="G50" s="165"/>
      <c r="H50" s="196"/>
      <c r="I50" s="196"/>
      <c r="J50" s="196"/>
      <c r="K50" s="196"/>
      <c r="L50" s="196"/>
      <c r="M50" s="196"/>
      <c r="N50" s="196"/>
      <c r="O50" s="196"/>
      <c r="P50" s="196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58"/>
      <c r="AB50" s="158"/>
      <c r="AC50" s="191"/>
      <c r="AD50" s="191"/>
      <c r="AE50" s="158"/>
    </row>
    <row r="51" spans="1:31" s="4" customFormat="1" ht="30.75" customHeight="1">
      <c r="A51" s="252"/>
      <c r="B51" s="254"/>
      <c r="C51" s="246"/>
      <c r="D51" s="248"/>
      <c r="E51" s="167" t="s">
        <v>11</v>
      </c>
      <c r="F51" s="163" t="s">
        <v>191</v>
      </c>
      <c r="G51" s="159" t="s">
        <v>15</v>
      </c>
      <c r="H51" s="174">
        <f>I51+J51+K51+L51+M51+N51+O51+P51</f>
        <v>8.3379999999999992</v>
      </c>
      <c r="I51" s="171">
        <v>8.3379999999999992</v>
      </c>
      <c r="J51" s="171"/>
      <c r="K51" s="171"/>
      <c r="L51" s="171"/>
      <c r="M51" s="171"/>
      <c r="N51" s="171"/>
      <c r="O51" s="171"/>
      <c r="P51" s="171"/>
      <c r="Q51" s="174">
        <f>R51+S51+T51+U51+V51+W51+X51+Y51</f>
        <v>8.3379999999999992</v>
      </c>
      <c r="R51" s="171">
        <v>8.3379999999999992</v>
      </c>
      <c r="S51" s="171"/>
      <c r="T51" s="171"/>
      <c r="U51" s="171"/>
      <c r="V51" s="171"/>
      <c r="W51" s="171"/>
      <c r="X51" s="171"/>
      <c r="Y51" s="171"/>
      <c r="Z51" s="192" t="s">
        <v>206</v>
      </c>
      <c r="AA51" s="201" t="s">
        <v>211</v>
      </c>
      <c r="AB51" s="199" t="s">
        <v>168</v>
      </c>
      <c r="AC51" s="194">
        <v>1200</v>
      </c>
      <c r="AD51" s="194">
        <v>740</v>
      </c>
      <c r="AE51" s="203" t="s">
        <v>233</v>
      </c>
    </row>
    <row r="52" spans="1:31" s="4" customFormat="1" ht="15" customHeight="1">
      <c r="A52" s="252"/>
      <c r="B52" s="255"/>
      <c r="C52" s="246"/>
      <c r="D52" s="251" t="s">
        <v>16</v>
      </c>
      <c r="E52" s="251"/>
      <c r="F52" s="251"/>
      <c r="G52" s="251"/>
      <c r="H52" s="195">
        <f>H51</f>
        <v>8.3379999999999992</v>
      </c>
      <c r="I52" s="195">
        <f t="shared" ref="I52:P52" si="26">I51</f>
        <v>8.3379999999999992</v>
      </c>
      <c r="J52" s="195">
        <f t="shared" si="26"/>
        <v>0</v>
      </c>
      <c r="K52" s="195">
        <f t="shared" si="26"/>
        <v>0</v>
      </c>
      <c r="L52" s="195">
        <f t="shared" si="26"/>
        <v>0</v>
      </c>
      <c r="M52" s="195">
        <f t="shared" si="26"/>
        <v>0</v>
      </c>
      <c r="N52" s="195">
        <f t="shared" si="26"/>
        <v>0</v>
      </c>
      <c r="O52" s="195">
        <f t="shared" si="26"/>
        <v>0</v>
      </c>
      <c r="P52" s="195">
        <f t="shared" si="26"/>
        <v>0</v>
      </c>
      <c r="Q52" s="170">
        <f>Q51</f>
        <v>8.3379999999999992</v>
      </c>
      <c r="R52" s="170">
        <f>R51</f>
        <v>8.3379999999999992</v>
      </c>
      <c r="S52" s="170">
        <f t="shared" ref="S52:Y52" si="27">S51</f>
        <v>0</v>
      </c>
      <c r="T52" s="170">
        <f t="shared" si="27"/>
        <v>0</v>
      </c>
      <c r="U52" s="170">
        <f t="shared" si="27"/>
        <v>0</v>
      </c>
      <c r="V52" s="170">
        <f t="shared" si="27"/>
        <v>0</v>
      </c>
      <c r="W52" s="170">
        <f t="shared" si="27"/>
        <v>0</v>
      </c>
      <c r="X52" s="170">
        <f t="shared" si="27"/>
        <v>0</v>
      </c>
      <c r="Y52" s="170">
        <f t="shared" si="27"/>
        <v>0</v>
      </c>
      <c r="Z52" s="232"/>
      <c r="AA52" s="232"/>
      <c r="AB52" s="232"/>
      <c r="AC52" s="232"/>
      <c r="AD52" s="232"/>
      <c r="AE52" s="233"/>
    </row>
    <row r="53" spans="1:31" s="4" customFormat="1" ht="29.25" customHeight="1">
      <c r="A53" s="252" t="s">
        <v>197</v>
      </c>
      <c r="B53" s="253" t="s">
        <v>197</v>
      </c>
      <c r="C53" s="246" t="s">
        <v>200</v>
      </c>
      <c r="D53" s="247" t="s">
        <v>201</v>
      </c>
      <c r="E53" s="249" t="s">
        <v>179</v>
      </c>
      <c r="F53" s="250"/>
      <c r="G53" s="165"/>
      <c r="H53" s="196"/>
      <c r="I53" s="196"/>
      <c r="J53" s="196"/>
      <c r="K53" s="196"/>
      <c r="L53" s="196"/>
      <c r="M53" s="196"/>
      <c r="N53" s="196"/>
      <c r="O53" s="196"/>
      <c r="P53" s="196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58"/>
      <c r="AB53" s="158"/>
      <c r="AC53" s="191"/>
      <c r="AD53" s="191"/>
      <c r="AE53" s="158"/>
    </row>
    <row r="54" spans="1:31" s="4" customFormat="1" ht="15" customHeight="1">
      <c r="A54" s="252"/>
      <c r="B54" s="254"/>
      <c r="C54" s="246"/>
      <c r="D54" s="248"/>
      <c r="E54" s="167" t="s">
        <v>11</v>
      </c>
      <c r="F54" s="163" t="s">
        <v>192</v>
      </c>
      <c r="G54" s="159" t="s">
        <v>146</v>
      </c>
      <c r="H54" s="174">
        <f>I54+J54+K54+L54+M54+N54+O54+P54</f>
        <v>12</v>
      </c>
      <c r="I54" s="171"/>
      <c r="J54" s="171">
        <v>12</v>
      </c>
      <c r="K54" s="171"/>
      <c r="L54" s="171"/>
      <c r="M54" s="171"/>
      <c r="N54" s="171"/>
      <c r="O54" s="171"/>
      <c r="P54" s="171"/>
      <c r="Q54" s="174">
        <f>R54+S54+T54+U54+V54+W54+X54+Y54</f>
        <v>12</v>
      </c>
      <c r="R54" s="171"/>
      <c r="S54" s="171">
        <v>12</v>
      </c>
      <c r="T54" s="171"/>
      <c r="U54" s="171"/>
      <c r="V54" s="171"/>
      <c r="W54" s="171"/>
      <c r="X54" s="171"/>
      <c r="Y54" s="171"/>
      <c r="Z54" s="192" t="s">
        <v>206</v>
      </c>
      <c r="AA54" s="198" t="s">
        <v>176</v>
      </c>
      <c r="AB54" s="199" t="s">
        <v>168</v>
      </c>
      <c r="AC54" s="194">
        <v>5</v>
      </c>
      <c r="AD54" s="194">
        <v>5</v>
      </c>
      <c r="AE54" s="160"/>
    </row>
    <row r="55" spans="1:31" s="4" customFormat="1" ht="15" customHeight="1">
      <c r="A55" s="252"/>
      <c r="B55" s="255"/>
      <c r="C55" s="246"/>
      <c r="D55" s="251" t="s">
        <v>16</v>
      </c>
      <c r="E55" s="251"/>
      <c r="F55" s="251"/>
      <c r="G55" s="251"/>
      <c r="H55" s="195">
        <f>H54</f>
        <v>12</v>
      </c>
      <c r="I55" s="195">
        <f t="shared" ref="I55:P55" si="28">I54</f>
        <v>0</v>
      </c>
      <c r="J55" s="195">
        <f t="shared" si="28"/>
        <v>12</v>
      </c>
      <c r="K55" s="195">
        <f t="shared" si="28"/>
        <v>0</v>
      </c>
      <c r="L55" s="195">
        <f t="shared" si="28"/>
        <v>0</v>
      </c>
      <c r="M55" s="195">
        <f t="shared" si="28"/>
        <v>0</v>
      </c>
      <c r="N55" s="195">
        <f t="shared" si="28"/>
        <v>0</v>
      </c>
      <c r="O55" s="195">
        <f t="shared" si="28"/>
        <v>0</v>
      </c>
      <c r="P55" s="195">
        <f t="shared" si="28"/>
        <v>0</v>
      </c>
      <c r="Q55" s="170">
        <f>Q54</f>
        <v>12</v>
      </c>
      <c r="R55" s="170">
        <f>R54</f>
        <v>0</v>
      </c>
      <c r="S55" s="170">
        <f>S54</f>
        <v>12</v>
      </c>
      <c r="T55" s="170">
        <f t="shared" ref="T55:Y55" si="29">T54</f>
        <v>0</v>
      </c>
      <c r="U55" s="170">
        <f t="shared" si="29"/>
        <v>0</v>
      </c>
      <c r="V55" s="170">
        <f t="shared" si="29"/>
        <v>0</v>
      </c>
      <c r="W55" s="170">
        <f t="shared" si="29"/>
        <v>0</v>
      </c>
      <c r="X55" s="170">
        <f t="shared" si="29"/>
        <v>0</v>
      </c>
      <c r="Y55" s="170">
        <f t="shared" si="29"/>
        <v>0</v>
      </c>
      <c r="Z55" s="232"/>
      <c r="AA55" s="232"/>
      <c r="AB55" s="232"/>
      <c r="AC55" s="232"/>
      <c r="AD55" s="232"/>
      <c r="AE55" s="233"/>
    </row>
    <row r="56" spans="1:31" s="4" customFormat="1" ht="15" customHeight="1">
      <c r="A56" s="252" t="s">
        <v>197</v>
      </c>
      <c r="B56" s="253" t="s">
        <v>197</v>
      </c>
      <c r="C56" s="246" t="s">
        <v>200</v>
      </c>
      <c r="D56" s="247" t="s">
        <v>202</v>
      </c>
      <c r="E56" s="249" t="s">
        <v>164</v>
      </c>
      <c r="F56" s="250"/>
      <c r="G56" s="165"/>
      <c r="H56" s="196"/>
      <c r="I56" s="196"/>
      <c r="J56" s="196"/>
      <c r="K56" s="196"/>
      <c r="L56" s="196"/>
      <c r="M56" s="196"/>
      <c r="N56" s="196"/>
      <c r="O56" s="196"/>
      <c r="P56" s="196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58"/>
      <c r="AB56" s="158"/>
      <c r="AC56" s="191"/>
      <c r="AD56" s="191"/>
      <c r="AE56" s="158"/>
    </row>
    <row r="57" spans="1:31" s="4" customFormat="1" ht="39" customHeight="1">
      <c r="A57" s="252"/>
      <c r="B57" s="254"/>
      <c r="C57" s="246"/>
      <c r="D57" s="248"/>
      <c r="E57" s="167" t="s">
        <v>11</v>
      </c>
      <c r="F57" s="163" t="s">
        <v>234</v>
      </c>
      <c r="G57" s="159" t="s">
        <v>147</v>
      </c>
      <c r="H57" s="174">
        <f>I57+J57+K57+L57+M57+N57+O57+P57</f>
        <v>8.4960000000000004</v>
      </c>
      <c r="I57" s="171"/>
      <c r="J57" s="171"/>
      <c r="K57" s="171">
        <v>8.4960000000000004</v>
      </c>
      <c r="L57" s="171"/>
      <c r="M57" s="171"/>
      <c r="N57" s="171"/>
      <c r="O57" s="171"/>
      <c r="P57" s="171"/>
      <c r="Q57" s="174">
        <f>R57+S57+T57+U57+V57+W57+X57+Y57</f>
        <v>8.4960000000000004</v>
      </c>
      <c r="R57" s="171"/>
      <c r="S57" s="171"/>
      <c r="T57" s="171">
        <v>8.4960000000000004</v>
      </c>
      <c r="U57" s="171"/>
      <c r="V57" s="171"/>
      <c r="W57" s="171"/>
      <c r="X57" s="171"/>
      <c r="Y57" s="171"/>
      <c r="Z57" s="192" t="s">
        <v>206</v>
      </c>
      <c r="AA57" s="201" t="s">
        <v>212</v>
      </c>
      <c r="AB57" s="199" t="s">
        <v>168</v>
      </c>
      <c r="AC57" s="194" t="s">
        <v>222</v>
      </c>
      <c r="AD57" s="194">
        <v>34</v>
      </c>
      <c r="AE57" s="204" t="s">
        <v>240</v>
      </c>
    </row>
    <row r="58" spans="1:31" s="4" customFormat="1" ht="15" customHeight="1">
      <c r="A58" s="252"/>
      <c r="B58" s="255"/>
      <c r="C58" s="246"/>
      <c r="D58" s="251" t="s">
        <v>16</v>
      </c>
      <c r="E58" s="251"/>
      <c r="F58" s="251"/>
      <c r="G58" s="251"/>
      <c r="H58" s="195">
        <f>H57</f>
        <v>8.4960000000000004</v>
      </c>
      <c r="I58" s="195">
        <f t="shared" ref="I58:P58" si="30">I57</f>
        <v>0</v>
      </c>
      <c r="J58" s="195">
        <f t="shared" si="30"/>
        <v>0</v>
      </c>
      <c r="K58" s="195">
        <f t="shared" si="30"/>
        <v>8.4960000000000004</v>
      </c>
      <c r="L58" s="195">
        <f t="shared" si="30"/>
        <v>0</v>
      </c>
      <c r="M58" s="195">
        <f t="shared" si="30"/>
        <v>0</v>
      </c>
      <c r="N58" s="195">
        <f t="shared" si="30"/>
        <v>0</v>
      </c>
      <c r="O58" s="195">
        <f t="shared" si="30"/>
        <v>0</v>
      </c>
      <c r="P58" s="195">
        <f t="shared" si="30"/>
        <v>0</v>
      </c>
      <c r="Q58" s="170">
        <f>Q57</f>
        <v>8.4960000000000004</v>
      </c>
      <c r="R58" s="170">
        <f>R57</f>
        <v>0</v>
      </c>
      <c r="S58" s="170">
        <f t="shared" ref="S58:Y58" si="31">S57</f>
        <v>0</v>
      </c>
      <c r="T58" s="170">
        <f t="shared" si="31"/>
        <v>8.4960000000000004</v>
      </c>
      <c r="U58" s="170">
        <f t="shared" si="31"/>
        <v>0</v>
      </c>
      <c r="V58" s="170">
        <f t="shared" si="31"/>
        <v>0</v>
      </c>
      <c r="W58" s="170">
        <f t="shared" si="31"/>
        <v>0</v>
      </c>
      <c r="X58" s="170">
        <f t="shared" si="31"/>
        <v>0</v>
      </c>
      <c r="Y58" s="170">
        <f t="shared" si="31"/>
        <v>0</v>
      </c>
      <c r="Z58" s="232"/>
      <c r="AA58" s="232"/>
      <c r="AB58" s="232"/>
      <c r="AC58" s="232"/>
      <c r="AD58" s="232"/>
      <c r="AE58" s="233"/>
    </row>
    <row r="59" spans="1:31" s="4" customFormat="1" ht="15" customHeight="1">
      <c r="A59" s="252" t="s">
        <v>197</v>
      </c>
      <c r="B59" s="253" t="s">
        <v>197</v>
      </c>
      <c r="C59" s="246" t="s">
        <v>200</v>
      </c>
      <c r="D59" s="247" t="s">
        <v>203</v>
      </c>
      <c r="E59" s="249" t="s">
        <v>165</v>
      </c>
      <c r="F59" s="250"/>
      <c r="G59" s="165"/>
      <c r="H59" s="196"/>
      <c r="I59" s="196"/>
      <c r="J59" s="196"/>
      <c r="K59" s="196"/>
      <c r="L59" s="196"/>
      <c r="M59" s="196"/>
      <c r="N59" s="196"/>
      <c r="O59" s="196"/>
      <c r="P59" s="196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58"/>
      <c r="AB59" s="158"/>
      <c r="AC59" s="191"/>
      <c r="AD59" s="191"/>
      <c r="AE59" s="158"/>
    </row>
    <row r="60" spans="1:31" s="4" customFormat="1" ht="36.75" customHeight="1">
      <c r="A60" s="252"/>
      <c r="B60" s="254"/>
      <c r="C60" s="246"/>
      <c r="D60" s="248"/>
      <c r="E60" s="167" t="s">
        <v>11</v>
      </c>
      <c r="F60" s="163" t="s">
        <v>193</v>
      </c>
      <c r="G60" s="159" t="s">
        <v>147</v>
      </c>
      <c r="H60" s="174">
        <f>I60+J60+K60+L60+M60+N60+O60+P60</f>
        <v>38.853000000000002</v>
      </c>
      <c r="I60" s="171"/>
      <c r="J60" s="171"/>
      <c r="K60" s="171">
        <v>38.853000000000002</v>
      </c>
      <c r="L60" s="171"/>
      <c r="M60" s="171"/>
      <c r="N60" s="171"/>
      <c r="O60" s="171"/>
      <c r="P60" s="171"/>
      <c r="Q60" s="174">
        <f>R60+S60+T60+U60+V60+W60+X60+Y60</f>
        <v>38.853000000000002</v>
      </c>
      <c r="R60" s="171"/>
      <c r="S60" s="171"/>
      <c r="T60" s="171">
        <v>38.853000000000002</v>
      </c>
      <c r="U60" s="171"/>
      <c r="V60" s="171"/>
      <c r="W60" s="171"/>
      <c r="X60" s="171"/>
      <c r="Y60" s="171"/>
      <c r="Z60" s="192" t="s">
        <v>206</v>
      </c>
      <c r="AA60" s="198" t="s">
        <v>182</v>
      </c>
      <c r="AB60" s="199" t="s">
        <v>168</v>
      </c>
      <c r="AC60" s="194">
        <v>32</v>
      </c>
      <c r="AD60" s="194">
        <v>29</v>
      </c>
      <c r="AE60" s="204" t="s">
        <v>238</v>
      </c>
    </row>
    <row r="61" spans="1:31" s="4" customFormat="1" ht="15" customHeight="1">
      <c r="A61" s="252"/>
      <c r="B61" s="255"/>
      <c r="C61" s="246"/>
      <c r="D61" s="251" t="s">
        <v>16</v>
      </c>
      <c r="E61" s="251"/>
      <c r="F61" s="251"/>
      <c r="G61" s="251"/>
      <c r="H61" s="195">
        <f>H60</f>
        <v>38.853000000000002</v>
      </c>
      <c r="I61" s="195">
        <f t="shared" ref="I61:P61" si="32">I60</f>
        <v>0</v>
      </c>
      <c r="J61" s="195">
        <f t="shared" si="32"/>
        <v>0</v>
      </c>
      <c r="K61" s="195">
        <f t="shared" si="32"/>
        <v>38.853000000000002</v>
      </c>
      <c r="L61" s="195">
        <f t="shared" si="32"/>
        <v>0</v>
      </c>
      <c r="M61" s="195">
        <f t="shared" si="32"/>
        <v>0</v>
      </c>
      <c r="N61" s="195">
        <f t="shared" si="32"/>
        <v>0</v>
      </c>
      <c r="O61" s="195">
        <f t="shared" si="32"/>
        <v>0</v>
      </c>
      <c r="P61" s="195">
        <f t="shared" si="32"/>
        <v>0</v>
      </c>
      <c r="Q61" s="170">
        <f>Q60</f>
        <v>38.853000000000002</v>
      </c>
      <c r="R61" s="170">
        <f>R60</f>
        <v>0</v>
      </c>
      <c r="S61" s="170">
        <f t="shared" ref="S61:Y61" si="33">S60</f>
        <v>0</v>
      </c>
      <c r="T61" s="170">
        <f t="shared" si="33"/>
        <v>38.853000000000002</v>
      </c>
      <c r="U61" s="170">
        <f t="shared" si="33"/>
        <v>0</v>
      </c>
      <c r="V61" s="170">
        <f t="shared" si="33"/>
        <v>0</v>
      </c>
      <c r="W61" s="170">
        <f t="shared" si="33"/>
        <v>0</v>
      </c>
      <c r="X61" s="170">
        <f t="shared" si="33"/>
        <v>0</v>
      </c>
      <c r="Y61" s="170">
        <f t="shared" si="33"/>
        <v>0</v>
      </c>
      <c r="Z61" s="232"/>
      <c r="AA61" s="232"/>
      <c r="AB61" s="232"/>
      <c r="AC61" s="232"/>
      <c r="AD61" s="232"/>
      <c r="AE61" s="233"/>
    </row>
    <row r="62" spans="1:31" s="4" customFormat="1" ht="15" customHeight="1">
      <c r="A62" s="162" t="s">
        <v>197</v>
      </c>
      <c r="B62" s="181" t="s">
        <v>197</v>
      </c>
      <c r="C62" s="182" t="s">
        <v>200</v>
      </c>
      <c r="D62" s="234" t="s">
        <v>17</v>
      </c>
      <c r="E62" s="235"/>
      <c r="F62" s="235"/>
      <c r="G62" s="236"/>
      <c r="H62" s="179">
        <f>H46+H49+H52+H55+H58+H61</f>
        <v>81.924000000000007</v>
      </c>
      <c r="I62" s="179">
        <f t="shared" ref="I62:Y62" si="34">I46+I49+I52+I55+I58+I61</f>
        <v>22.574999999999999</v>
      </c>
      <c r="J62" s="179">
        <f t="shared" si="34"/>
        <v>12</v>
      </c>
      <c r="K62" s="179">
        <f t="shared" si="34"/>
        <v>47.349000000000004</v>
      </c>
      <c r="L62" s="179">
        <f t="shared" si="34"/>
        <v>0</v>
      </c>
      <c r="M62" s="179">
        <f t="shared" si="34"/>
        <v>0</v>
      </c>
      <c r="N62" s="179">
        <f t="shared" si="34"/>
        <v>0</v>
      </c>
      <c r="O62" s="179">
        <f t="shared" si="34"/>
        <v>0</v>
      </c>
      <c r="P62" s="179">
        <f t="shared" si="34"/>
        <v>0</v>
      </c>
      <c r="Q62" s="179">
        <f t="shared" si="34"/>
        <v>81.924000000000007</v>
      </c>
      <c r="R62" s="179">
        <f t="shared" si="34"/>
        <v>22.574999999999999</v>
      </c>
      <c r="S62" s="179">
        <f t="shared" si="34"/>
        <v>12</v>
      </c>
      <c r="T62" s="179">
        <f t="shared" si="34"/>
        <v>47.349000000000004</v>
      </c>
      <c r="U62" s="179">
        <f t="shared" si="34"/>
        <v>0</v>
      </c>
      <c r="V62" s="179">
        <f t="shared" si="34"/>
        <v>0</v>
      </c>
      <c r="W62" s="179">
        <f t="shared" si="34"/>
        <v>0</v>
      </c>
      <c r="X62" s="179">
        <f t="shared" si="34"/>
        <v>0</v>
      </c>
      <c r="Y62" s="179">
        <f t="shared" si="34"/>
        <v>0</v>
      </c>
      <c r="Z62" s="237"/>
      <c r="AA62" s="238"/>
      <c r="AB62" s="238"/>
      <c r="AC62" s="238"/>
      <c r="AD62" s="238"/>
      <c r="AE62" s="239"/>
    </row>
    <row r="63" spans="1:31" s="72" customFormat="1" ht="15" customHeight="1">
      <c r="A63" s="162" t="s">
        <v>197</v>
      </c>
      <c r="B63" s="181" t="s">
        <v>197</v>
      </c>
      <c r="C63" s="240" t="s">
        <v>19</v>
      </c>
      <c r="D63" s="241"/>
      <c r="E63" s="241"/>
      <c r="F63" s="241"/>
      <c r="G63" s="242"/>
      <c r="H63" s="205">
        <f>H16+H42+H62</f>
        <v>394.15200000000004</v>
      </c>
      <c r="I63" s="205">
        <f t="shared" ref="I63:Y63" si="35">I16+I42+I62</f>
        <v>324.37299999999999</v>
      </c>
      <c r="J63" s="205">
        <f t="shared" si="35"/>
        <v>22.1</v>
      </c>
      <c r="K63" s="205">
        <f t="shared" si="35"/>
        <v>47.679000000000002</v>
      </c>
      <c r="L63" s="205">
        <f t="shared" si="35"/>
        <v>0</v>
      </c>
      <c r="M63" s="205">
        <f t="shared" si="35"/>
        <v>0</v>
      </c>
      <c r="N63" s="205">
        <f t="shared" si="35"/>
        <v>0</v>
      </c>
      <c r="O63" s="205">
        <f t="shared" si="35"/>
        <v>0</v>
      </c>
      <c r="P63" s="205">
        <f t="shared" si="35"/>
        <v>0</v>
      </c>
      <c r="Q63" s="205">
        <f t="shared" si="35"/>
        <v>394.15200000000004</v>
      </c>
      <c r="R63" s="205">
        <f t="shared" si="35"/>
        <v>324.37299999999999</v>
      </c>
      <c r="S63" s="205">
        <f t="shared" si="35"/>
        <v>22.1</v>
      </c>
      <c r="T63" s="205">
        <f t="shared" si="35"/>
        <v>47.679000000000002</v>
      </c>
      <c r="U63" s="205">
        <f t="shared" si="35"/>
        <v>0</v>
      </c>
      <c r="V63" s="205">
        <f t="shared" si="35"/>
        <v>0</v>
      </c>
      <c r="W63" s="205">
        <f t="shared" si="35"/>
        <v>0</v>
      </c>
      <c r="X63" s="205">
        <f t="shared" si="35"/>
        <v>0</v>
      </c>
      <c r="Y63" s="205">
        <f t="shared" si="35"/>
        <v>0</v>
      </c>
      <c r="Z63" s="243"/>
      <c r="AA63" s="244"/>
      <c r="AB63" s="244"/>
      <c r="AC63" s="244"/>
      <c r="AD63" s="244"/>
      <c r="AE63" s="245"/>
    </row>
    <row r="64" spans="1:31" s="4" customFormat="1" ht="15" customHeight="1">
      <c r="A64" s="161" t="s">
        <v>197</v>
      </c>
      <c r="B64" s="157" t="s">
        <v>198</v>
      </c>
      <c r="C64" s="215" t="s">
        <v>213</v>
      </c>
      <c r="D64" s="216"/>
      <c r="E64" s="216"/>
      <c r="F64" s="216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6"/>
      <c r="AE64" s="217"/>
    </row>
    <row r="65" spans="1:31" s="4" customFormat="1" ht="15" customHeight="1">
      <c r="A65" s="161" t="s">
        <v>197</v>
      </c>
      <c r="B65" s="181" t="s">
        <v>198</v>
      </c>
      <c r="C65" s="188" t="s">
        <v>197</v>
      </c>
      <c r="D65" s="218" t="s">
        <v>214</v>
      </c>
      <c r="E65" s="219"/>
      <c r="F65" s="219"/>
      <c r="G65" s="219"/>
      <c r="H65" s="219"/>
      <c r="I65" s="219"/>
      <c r="J65" s="219"/>
      <c r="K65" s="219"/>
      <c r="L65" s="219"/>
      <c r="M65" s="219"/>
      <c r="N65" s="219"/>
      <c r="O65" s="219"/>
      <c r="P65" s="219"/>
      <c r="Q65" s="219"/>
      <c r="R65" s="219"/>
      <c r="S65" s="219"/>
      <c r="T65" s="219"/>
      <c r="U65" s="219"/>
      <c r="V65" s="219"/>
      <c r="W65" s="219"/>
      <c r="X65" s="219"/>
      <c r="Y65" s="219"/>
      <c r="Z65" s="219"/>
      <c r="AA65" s="219"/>
      <c r="AB65" s="219"/>
      <c r="AC65" s="219"/>
      <c r="AD65" s="219"/>
      <c r="AE65" s="220"/>
    </row>
    <row r="66" spans="1:31" s="72" customFormat="1" ht="26.25" customHeight="1">
      <c r="A66" s="278" t="s">
        <v>197</v>
      </c>
      <c r="B66" s="253" t="s">
        <v>198</v>
      </c>
      <c r="C66" s="283" t="s">
        <v>197</v>
      </c>
      <c r="D66" s="247" t="s">
        <v>197</v>
      </c>
      <c r="E66" s="249" t="s">
        <v>215</v>
      </c>
      <c r="F66" s="250"/>
      <c r="G66" s="164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211"/>
      <c r="U66" s="211"/>
      <c r="AE66" s="212"/>
    </row>
    <row r="67" spans="1:31" s="72" customFormat="1" ht="27.75" customHeight="1">
      <c r="A67" s="279"/>
      <c r="B67" s="254"/>
      <c r="C67" s="284"/>
      <c r="D67" s="248"/>
      <c r="E67" s="166" t="s">
        <v>11</v>
      </c>
      <c r="F67" s="163" t="s">
        <v>216</v>
      </c>
      <c r="G67" s="159"/>
      <c r="H67" s="174"/>
      <c r="I67" s="175"/>
      <c r="J67" s="175"/>
      <c r="K67" s="175"/>
      <c r="L67" s="175"/>
      <c r="M67" s="175"/>
      <c r="N67" s="175"/>
      <c r="O67" s="175"/>
      <c r="P67" s="175"/>
      <c r="Q67" s="214"/>
      <c r="R67" s="172"/>
      <c r="S67" s="210"/>
      <c r="T67" s="159"/>
      <c r="U67" s="176"/>
      <c r="V67" s="176"/>
      <c r="W67" s="176"/>
      <c r="X67" s="176"/>
      <c r="Y67" s="176"/>
      <c r="Z67" s="172" t="s">
        <v>206</v>
      </c>
      <c r="AA67" s="160" t="s">
        <v>217</v>
      </c>
      <c r="AB67" s="159" t="s">
        <v>168</v>
      </c>
      <c r="AC67" s="159">
        <v>400</v>
      </c>
      <c r="AD67" s="159">
        <v>353</v>
      </c>
      <c r="AE67" s="202" t="s">
        <v>232</v>
      </c>
    </row>
    <row r="68" spans="1:31" s="4" customFormat="1" ht="30" customHeight="1">
      <c r="A68" s="279"/>
      <c r="B68" s="254"/>
      <c r="C68" s="284"/>
      <c r="D68" s="177"/>
      <c r="E68" s="166" t="s">
        <v>12</v>
      </c>
      <c r="F68" s="163" t="s">
        <v>218</v>
      </c>
      <c r="G68" s="159"/>
      <c r="H68" s="174"/>
      <c r="I68" s="175"/>
      <c r="J68" s="175"/>
      <c r="K68" s="175"/>
      <c r="L68" s="175"/>
      <c r="M68" s="175"/>
      <c r="N68" s="175"/>
      <c r="O68" s="175"/>
      <c r="P68" s="175"/>
      <c r="Q68" s="214"/>
      <c r="R68" s="172"/>
      <c r="S68" s="173"/>
      <c r="T68" s="159"/>
      <c r="U68" s="176"/>
      <c r="V68" s="176"/>
      <c r="W68" s="176"/>
      <c r="X68" s="176"/>
      <c r="Y68" s="176"/>
      <c r="Z68" s="172" t="s">
        <v>206</v>
      </c>
      <c r="AA68" s="163" t="s">
        <v>221</v>
      </c>
      <c r="AB68" s="159" t="s">
        <v>168</v>
      </c>
      <c r="AC68" s="159">
        <v>80</v>
      </c>
      <c r="AD68" s="159">
        <v>94</v>
      </c>
      <c r="AE68" s="176" t="s">
        <v>235</v>
      </c>
    </row>
    <row r="69" spans="1:31" s="4" customFormat="1" ht="51.75" customHeight="1">
      <c r="A69" s="279"/>
      <c r="B69" s="254"/>
      <c r="C69" s="284"/>
      <c r="D69" s="177"/>
      <c r="E69" s="166" t="s">
        <v>13</v>
      </c>
      <c r="F69" s="163" t="s">
        <v>219</v>
      </c>
      <c r="G69" s="159"/>
      <c r="H69" s="174"/>
      <c r="I69" s="175"/>
      <c r="J69" s="175"/>
      <c r="K69" s="175"/>
      <c r="L69" s="175"/>
      <c r="M69" s="175"/>
      <c r="N69" s="175"/>
      <c r="O69" s="175"/>
      <c r="P69" s="175"/>
      <c r="Q69" s="214"/>
      <c r="R69" s="172"/>
      <c r="S69" s="173"/>
      <c r="T69" s="159"/>
      <c r="U69" s="176"/>
      <c r="V69" s="176"/>
      <c r="W69" s="176"/>
      <c r="X69" s="176"/>
      <c r="Y69" s="176"/>
      <c r="Z69" s="172" t="s">
        <v>206</v>
      </c>
      <c r="AA69" s="163" t="s">
        <v>236</v>
      </c>
      <c r="AB69" s="159" t="s">
        <v>168</v>
      </c>
      <c r="AC69" s="159">
        <v>1200</v>
      </c>
      <c r="AD69" s="159">
        <v>1371</v>
      </c>
      <c r="AE69" s="213" t="s">
        <v>239</v>
      </c>
    </row>
    <row r="70" spans="1:31" s="4" customFormat="1" ht="43.5" customHeight="1">
      <c r="A70" s="280"/>
      <c r="B70" s="255"/>
      <c r="C70" s="285"/>
      <c r="D70" s="177"/>
      <c r="E70" s="166" t="s">
        <v>14</v>
      </c>
      <c r="F70" s="209" t="s">
        <v>220</v>
      </c>
      <c r="G70" s="159"/>
      <c r="H70" s="174"/>
      <c r="I70" s="178"/>
      <c r="J70" s="178"/>
      <c r="K70" s="178"/>
      <c r="L70" s="178"/>
      <c r="M70" s="178"/>
      <c r="N70" s="178"/>
      <c r="O70" s="178"/>
      <c r="P70" s="178"/>
      <c r="Q70" s="214"/>
      <c r="R70" s="172"/>
      <c r="S70" s="173"/>
      <c r="T70" s="159"/>
      <c r="U70" s="176"/>
      <c r="V70" s="176"/>
      <c r="W70" s="176"/>
      <c r="X70" s="176"/>
      <c r="Y70" s="176"/>
      <c r="Z70" s="172" t="s">
        <v>206</v>
      </c>
      <c r="AA70" s="163" t="s">
        <v>221</v>
      </c>
      <c r="AB70" s="159" t="s">
        <v>168</v>
      </c>
      <c r="AC70" s="159">
        <v>40</v>
      </c>
      <c r="AD70" s="159">
        <v>40</v>
      </c>
      <c r="AE70" s="176"/>
    </row>
    <row r="71" spans="1:31">
      <c r="A71" s="162" t="s">
        <v>197</v>
      </c>
      <c r="B71" s="187" t="s">
        <v>197</v>
      </c>
      <c r="C71" s="188" t="s">
        <v>197</v>
      </c>
      <c r="D71" s="286" t="s">
        <v>17</v>
      </c>
      <c r="E71" s="287"/>
      <c r="F71" s="287"/>
      <c r="G71" s="288"/>
      <c r="H71" s="179">
        <f>H67+H68+H69+H70</f>
        <v>0</v>
      </c>
      <c r="I71" s="179">
        <f t="shared" ref="I71:Y71" si="36">I67+I68+I69+I70</f>
        <v>0</v>
      </c>
      <c r="J71" s="179">
        <f t="shared" si="36"/>
        <v>0</v>
      </c>
      <c r="K71" s="179">
        <f t="shared" si="36"/>
        <v>0</v>
      </c>
      <c r="L71" s="179">
        <f t="shared" si="36"/>
        <v>0</v>
      </c>
      <c r="M71" s="179">
        <f t="shared" si="36"/>
        <v>0</v>
      </c>
      <c r="N71" s="179">
        <f t="shared" si="36"/>
        <v>0</v>
      </c>
      <c r="O71" s="179">
        <f t="shared" si="36"/>
        <v>0</v>
      </c>
      <c r="P71" s="179">
        <f t="shared" si="36"/>
        <v>0</v>
      </c>
      <c r="Q71" s="179">
        <f t="shared" si="36"/>
        <v>0</v>
      </c>
      <c r="R71" s="179">
        <f t="shared" si="36"/>
        <v>0</v>
      </c>
      <c r="S71" s="179">
        <f t="shared" si="36"/>
        <v>0</v>
      </c>
      <c r="T71" s="179">
        <f t="shared" si="36"/>
        <v>0</v>
      </c>
      <c r="U71" s="179">
        <f t="shared" si="36"/>
        <v>0</v>
      </c>
      <c r="V71" s="179">
        <f t="shared" si="36"/>
        <v>0</v>
      </c>
      <c r="W71" s="179">
        <f t="shared" si="36"/>
        <v>0</v>
      </c>
      <c r="X71" s="179">
        <f t="shared" si="36"/>
        <v>0</v>
      </c>
      <c r="Y71" s="179">
        <f t="shared" si="36"/>
        <v>0</v>
      </c>
      <c r="Z71" s="179"/>
      <c r="AA71" s="179"/>
      <c r="AB71" s="179"/>
      <c r="AC71" s="179"/>
      <c r="AD71" s="179"/>
      <c r="AE71" s="179"/>
    </row>
    <row r="72" spans="1:31" ht="13.5" customHeight="1">
      <c r="A72" s="162" t="s">
        <v>197</v>
      </c>
      <c r="B72" s="187" t="s">
        <v>198</v>
      </c>
      <c r="C72" s="240" t="s">
        <v>19</v>
      </c>
      <c r="D72" s="241"/>
      <c r="E72" s="241"/>
      <c r="F72" s="241"/>
      <c r="G72" s="242"/>
      <c r="H72" s="180">
        <f>H71</f>
        <v>0</v>
      </c>
      <c r="I72" s="180">
        <f t="shared" ref="I72:Y72" si="37">I71</f>
        <v>0</v>
      </c>
      <c r="J72" s="180">
        <f t="shared" si="37"/>
        <v>0</v>
      </c>
      <c r="K72" s="180">
        <f t="shared" si="37"/>
        <v>0</v>
      </c>
      <c r="L72" s="180">
        <f t="shared" si="37"/>
        <v>0</v>
      </c>
      <c r="M72" s="180">
        <f t="shared" si="37"/>
        <v>0</v>
      </c>
      <c r="N72" s="180">
        <f t="shared" si="37"/>
        <v>0</v>
      </c>
      <c r="O72" s="180">
        <f t="shared" si="37"/>
        <v>0</v>
      </c>
      <c r="P72" s="180">
        <f t="shared" si="37"/>
        <v>0</v>
      </c>
      <c r="Q72" s="180">
        <f t="shared" si="37"/>
        <v>0</v>
      </c>
      <c r="R72" s="180">
        <f t="shared" si="37"/>
        <v>0</v>
      </c>
      <c r="S72" s="180">
        <f t="shared" si="37"/>
        <v>0</v>
      </c>
      <c r="T72" s="180">
        <f t="shared" si="37"/>
        <v>0</v>
      </c>
      <c r="U72" s="180">
        <f t="shared" si="37"/>
        <v>0</v>
      </c>
      <c r="V72" s="180">
        <f t="shared" si="37"/>
        <v>0</v>
      </c>
      <c r="W72" s="180">
        <f t="shared" si="37"/>
        <v>0</v>
      </c>
      <c r="X72" s="180">
        <f t="shared" si="37"/>
        <v>0</v>
      </c>
      <c r="Y72" s="180">
        <f t="shared" si="37"/>
        <v>0</v>
      </c>
      <c r="Z72" s="180"/>
      <c r="AA72" s="180"/>
      <c r="AB72" s="180"/>
      <c r="AC72" s="180"/>
      <c r="AD72" s="180"/>
      <c r="AE72" s="180"/>
    </row>
    <row r="73" spans="1:31" s="72" customFormat="1" ht="15" customHeight="1">
      <c r="A73" s="162" t="s">
        <v>197</v>
      </c>
      <c r="B73" s="221" t="s">
        <v>18</v>
      </c>
      <c r="C73" s="222"/>
      <c r="D73" s="222"/>
      <c r="E73" s="222"/>
      <c r="F73" s="222"/>
      <c r="G73" s="223"/>
      <c r="H73" s="206">
        <f>H63</f>
        <v>394.15200000000004</v>
      </c>
      <c r="I73" s="206">
        <f t="shared" ref="I73:Y73" si="38">I63</f>
        <v>324.37299999999999</v>
      </c>
      <c r="J73" s="206">
        <f t="shared" si="38"/>
        <v>22.1</v>
      </c>
      <c r="K73" s="206">
        <f t="shared" si="38"/>
        <v>47.679000000000002</v>
      </c>
      <c r="L73" s="206">
        <f t="shared" si="38"/>
        <v>0</v>
      </c>
      <c r="M73" s="206">
        <f t="shared" si="38"/>
        <v>0</v>
      </c>
      <c r="N73" s="206">
        <f t="shared" si="38"/>
        <v>0</v>
      </c>
      <c r="O73" s="206">
        <f t="shared" si="38"/>
        <v>0</v>
      </c>
      <c r="P73" s="206">
        <f t="shared" si="38"/>
        <v>0</v>
      </c>
      <c r="Q73" s="206">
        <f t="shared" si="38"/>
        <v>394.15200000000004</v>
      </c>
      <c r="R73" s="206">
        <f t="shared" si="38"/>
        <v>324.37299999999999</v>
      </c>
      <c r="S73" s="206">
        <f t="shared" si="38"/>
        <v>22.1</v>
      </c>
      <c r="T73" s="206">
        <f t="shared" si="38"/>
        <v>47.679000000000002</v>
      </c>
      <c r="U73" s="206">
        <f t="shared" si="38"/>
        <v>0</v>
      </c>
      <c r="V73" s="206">
        <f t="shared" si="38"/>
        <v>0</v>
      </c>
      <c r="W73" s="206">
        <f t="shared" si="38"/>
        <v>0</v>
      </c>
      <c r="X73" s="206">
        <f t="shared" si="38"/>
        <v>0</v>
      </c>
      <c r="Y73" s="206">
        <f t="shared" si="38"/>
        <v>0</v>
      </c>
      <c r="Z73" s="224"/>
      <c r="AA73" s="225"/>
      <c r="AB73" s="225"/>
      <c r="AC73" s="225"/>
      <c r="AD73" s="225"/>
      <c r="AE73" s="226"/>
    </row>
    <row r="74" spans="1:31" s="72" customFormat="1" ht="16.5" customHeight="1">
      <c r="B74" s="227"/>
      <c r="C74" s="227"/>
      <c r="D74" s="227"/>
      <c r="E74" s="227"/>
      <c r="F74" s="227"/>
      <c r="G74" s="227"/>
      <c r="H74" s="227"/>
      <c r="I74" s="227"/>
      <c r="J74" s="227"/>
      <c r="K74" s="227"/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  <c r="AC74" s="207"/>
      <c r="AD74" s="207"/>
    </row>
    <row r="75" spans="1:31">
      <c r="A75" s="72"/>
      <c r="B75" s="186"/>
      <c r="C75" s="186"/>
      <c r="D75" s="186"/>
      <c r="E75" s="186"/>
      <c r="P75" s="4" t="s">
        <v>235</v>
      </c>
      <c r="Z75" s="168"/>
      <c r="AE75" s="1" t="s">
        <v>235</v>
      </c>
    </row>
    <row r="76" spans="1:31" ht="54" customHeight="1">
      <c r="B76" s="228" t="s">
        <v>152</v>
      </c>
      <c r="C76" s="229"/>
      <c r="D76" s="229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  <c r="U76" s="229"/>
      <c r="V76" s="229"/>
      <c r="W76" s="229"/>
      <c r="X76" s="229"/>
      <c r="Y76" s="229"/>
      <c r="Z76" s="229"/>
      <c r="AA76" s="229"/>
      <c r="AB76" s="229"/>
      <c r="AC76" s="229"/>
      <c r="AD76" s="229"/>
      <c r="AE76" s="229"/>
    </row>
    <row r="77" spans="1:31" ht="54" customHeight="1">
      <c r="B77" s="230" t="s">
        <v>153</v>
      </c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</row>
  </sheetData>
  <mergeCells count="155">
    <mergeCell ref="A66:A70"/>
    <mergeCell ref="B66:B70"/>
    <mergeCell ref="C66:C70"/>
    <mergeCell ref="D66:D67"/>
    <mergeCell ref="E66:F66"/>
    <mergeCell ref="D71:G71"/>
    <mergeCell ref="C72:G72"/>
    <mergeCell ref="A13:A15"/>
    <mergeCell ref="B13:B15"/>
    <mergeCell ref="C13:C15"/>
    <mergeCell ref="D13:D14"/>
    <mergeCell ref="E13:F13"/>
    <mergeCell ref="D15:G15"/>
    <mergeCell ref="D32:G32"/>
    <mergeCell ref="E24:F24"/>
    <mergeCell ref="A21:A23"/>
    <mergeCell ref="B21:B23"/>
    <mergeCell ref="C21:C23"/>
    <mergeCell ref="D21:D22"/>
    <mergeCell ref="E21:F21"/>
    <mergeCell ref="D23:G23"/>
    <mergeCell ref="D42:G42"/>
    <mergeCell ref="A59:A61"/>
    <mergeCell ref="B59:B61"/>
    <mergeCell ref="Z15:AE15"/>
    <mergeCell ref="F1:Z1"/>
    <mergeCell ref="AA1:AE1"/>
    <mergeCell ref="D17:AE17"/>
    <mergeCell ref="A18:A20"/>
    <mergeCell ref="B18:B20"/>
    <mergeCell ref="C18:C20"/>
    <mergeCell ref="D18:D19"/>
    <mergeCell ref="E18:F18"/>
    <mergeCell ref="D20:G20"/>
    <mergeCell ref="Z20:AE20"/>
    <mergeCell ref="D16:G16"/>
    <mergeCell ref="Z16:AE16"/>
    <mergeCell ref="E10:F10"/>
    <mergeCell ref="D12:G12"/>
    <mergeCell ref="Z12:AE12"/>
    <mergeCell ref="Z23:AE23"/>
    <mergeCell ref="A24:A26"/>
    <mergeCell ref="B24:B26"/>
    <mergeCell ref="A2:AE2"/>
    <mergeCell ref="A4:A6"/>
    <mergeCell ref="B4:B6"/>
    <mergeCell ref="C4:C6"/>
    <mergeCell ref="D4:D6"/>
    <mergeCell ref="E4:E6"/>
    <mergeCell ref="F4:F6"/>
    <mergeCell ref="G4:G6"/>
    <mergeCell ref="H4:H6"/>
    <mergeCell ref="I4:P5"/>
    <mergeCell ref="Q4:Q6"/>
    <mergeCell ref="R4:Y5"/>
    <mergeCell ref="Z4:Z6"/>
    <mergeCell ref="AA4:AE5"/>
    <mergeCell ref="B7:AE7"/>
    <mergeCell ref="C8:AE8"/>
    <mergeCell ref="D9:AE9"/>
    <mergeCell ref="A10:A12"/>
    <mergeCell ref="B10:B12"/>
    <mergeCell ref="C10:C12"/>
    <mergeCell ref="D10:D11"/>
    <mergeCell ref="Z32:AE32"/>
    <mergeCell ref="A33:A35"/>
    <mergeCell ref="B33:B35"/>
    <mergeCell ref="C33:C35"/>
    <mergeCell ref="D33:D34"/>
    <mergeCell ref="E33:F33"/>
    <mergeCell ref="D35:G35"/>
    <mergeCell ref="C24:C26"/>
    <mergeCell ref="D24:D25"/>
    <mergeCell ref="D26:G26"/>
    <mergeCell ref="Z26:AE26"/>
    <mergeCell ref="A27:A29"/>
    <mergeCell ref="B27:B29"/>
    <mergeCell ref="C27:C29"/>
    <mergeCell ref="D27:D28"/>
    <mergeCell ref="E27:F27"/>
    <mergeCell ref="D29:G29"/>
    <mergeCell ref="Z29:AE29"/>
    <mergeCell ref="Z35:AE35"/>
    <mergeCell ref="A30:A32"/>
    <mergeCell ref="B30:B32"/>
    <mergeCell ref="C30:C32"/>
    <mergeCell ref="D30:D31"/>
    <mergeCell ref="E30:F30"/>
    <mergeCell ref="Z38:AE38"/>
    <mergeCell ref="A39:A41"/>
    <mergeCell ref="B39:B41"/>
    <mergeCell ref="C39:C41"/>
    <mergeCell ref="D39:D40"/>
    <mergeCell ref="E39:F39"/>
    <mergeCell ref="D41:G41"/>
    <mergeCell ref="Z41:AE41"/>
    <mergeCell ref="A36:A38"/>
    <mergeCell ref="B36:B38"/>
    <mergeCell ref="C36:C38"/>
    <mergeCell ref="D36:D37"/>
    <mergeCell ref="E36:F36"/>
    <mergeCell ref="D38:G38"/>
    <mergeCell ref="Z42:AE42"/>
    <mergeCell ref="D43:AE43"/>
    <mergeCell ref="A44:A46"/>
    <mergeCell ref="B44:B46"/>
    <mergeCell ref="C44:C46"/>
    <mergeCell ref="D44:D45"/>
    <mergeCell ref="E44:F44"/>
    <mergeCell ref="D46:G46"/>
    <mergeCell ref="Z46:AE46"/>
    <mergeCell ref="Z49:AE49"/>
    <mergeCell ref="A50:A52"/>
    <mergeCell ref="B50:B52"/>
    <mergeCell ref="C50:C52"/>
    <mergeCell ref="D50:D51"/>
    <mergeCell ref="E50:F50"/>
    <mergeCell ref="D52:G52"/>
    <mergeCell ref="Z52:AE52"/>
    <mergeCell ref="A47:A49"/>
    <mergeCell ref="B47:B49"/>
    <mergeCell ref="C47:C49"/>
    <mergeCell ref="D47:D48"/>
    <mergeCell ref="E47:F47"/>
    <mergeCell ref="D49:G49"/>
    <mergeCell ref="Z55:AE55"/>
    <mergeCell ref="A56:A58"/>
    <mergeCell ref="B56:B58"/>
    <mergeCell ref="C56:C58"/>
    <mergeCell ref="D56:D57"/>
    <mergeCell ref="E56:F56"/>
    <mergeCell ref="D58:G58"/>
    <mergeCell ref="Z58:AE58"/>
    <mergeCell ref="A53:A55"/>
    <mergeCell ref="B53:B55"/>
    <mergeCell ref="C53:C55"/>
    <mergeCell ref="D53:D54"/>
    <mergeCell ref="E53:F53"/>
    <mergeCell ref="D55:G55"/>
    <mergeCell ref="C64:AE64"/>
    <mergeCell ref="D65:AE65"/>
    <mergeCell ref="B73:G73"/>
    <mergeCell ref="Z73:AE73"/>
    <mergeCell ref="B74:Z74"/>
    <mergeCell ref="B76:AE76"/>
    <mergeCell ref="B77:AE77"/>
    <mergeCell ref="Z61:AE61"/>
    <mergeCell ref="D62:G62"/>
    <mergeCell ref="Z62:AE62"/>
    <mergeCell ref="C63:G63"/>
    <mergeCell ref="Z63:AE63"/>
    <mergeCell ref="C59:C61"/>
    <mergeCell ref="D59:D60"/>
    <mergeCell ref="E59:F59"/>
    <mergeCell ref="D61:G61"/>
  </mergeCells>
  <pageMargins left="0.25" right="0.25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>
      <c r="A2" s="400" t="s">
        <v>3</v>
      </c>
      <c r="B2" s="402" t="s">
        <v>4</v>
      </c>
      <c r="C2" s="402" t="s">
        <v>5</v>
      </c>
      <c r="D2" s="405" t="s">
        <v>20</v>
      </c>
      <c r="E2" s="387" t="s">
        <v>6</v>
      </c>
      <c r="F2" s="389" t="s">
        <v>23</v>
      </c>
      <c r="G2" s="407" t="s">
        <v>7</v>
      </c>
      <c r="H2" s="380" t="s">
        <v>8</v>
      </c>
      <c r="I2" s="382" t="s">
        <v>27</v>
      </c>
      <c r="J2" s="383"/>
      <c r="K2" s="383"/>
      <c r="L2" s="384"/>
      <c r="M2" s="382" t="s">
        <v>28</v>
      </c>
      <c r="N2" s="383"/>
      <c r="O2" s="383"/>
      <c r="P2" s="384"/>
    </row>
    <row r="3" spans="1:16" ht="12.75" customHeight="1">
      <c r="A3" s="401"/>
      <c r="B3" s="403"/>
      <c r="C3" s="403"/>
      <c r="D3" s="406"/>
      <c r="E3" s="388"/>
      <c r="F3" s="390"/>
      <c r="G3" s="408"/>
      <c r="H3" s="381"/>
      <c r="I3" s="385" t="s">
        <v>9</v>
      </c>
      <c r="J3" s="379" t="s">
        <v>10</v>
      </c>
      <c r="K3" s="379"/>
      <c r="L3" s="370" t="s">
        <v>22</v>
      </c>
      <c r="M3" s="385" t="s">
        <v>9</v>
      </c>
      <c r="N3" s="379" t="s">
        <v>10</v>
      </c>
      <c r="O3" s="379"/>
      <c r="P3" s="370" t="s">
        <v>22</v>
      </c>
    </row>
    <row r="4" spans="1:16" ht="114.75" customHeight="1" thickBot="1">
      <c r="A4" s="385"/>
      <c r="B4" s="404"/>
      <c r="C4" s="404"/>
      <c r="D4" s="406"/>
      <c r="E4" s="388"/>
      <c r="F4" s="391"/>
      <c r="G4" s="408"/>
      <c r="H4" s="381"/>
      <c r="I4" s="386"/>
      <c r="J4" s="7" t="s">
        <v>9</v>
      </c>
      <c r="K4" s="21" t="s">
        <v>21</v>
      </c>
      <c r="L4" s="371"/>
      <c r="M4" s="386"/>
      <c r="N4" s="7" t="s">
        <v>9</v>
      </c>
      <c r="O4" s="21" t="s">
        <v>21</v>
      </c>
      <c r="P4" s="371"/>
    </row>
    <row r="5" spans="1:16" ht="14.25" customHeight="1" thickBot="1">
      <c r="A5" s="373" t="s">
        <v>134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5"/>
    </row>
    <row r="6" spans="1:16" ht="18" customHeight="1">
      <c r="A6" s="11" t="s">
        <v>11</v>
      </c>
      <c r="B6" s="421" t="s">
        <v>11</v>
      </c>
      <c r="C6" s="414" t="s">
        <v>11</v>
      </c>
      <c r="D6" s="361" t="s">
        <v>125</v>
      </c>
      <c r="E6" s="15" t="s">
        <v>11</v>
      </c>
      <c r="F6" s="13"/>
      <c r="G6" s="40"/>
      <c r="H6" s="394" t="s">
        <v>15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>
      <c r="A7" s="25"/>
      <c r="B7" s="355"/>
      <c r="C7" s="357"/>
      <c r="D7" s="362"/>
      <c r="E7" s="60" t="s">
        <v>12</v>
      </c>
      <c r="F7" s="59"/>
      <c r="G7" s="44"/>
      <c r="H7" s="395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>
      <c r="A8" s="25"/>
      <c r="B8" s="355"/>
      <c r="C8" s="357"/>
      <c r="D8" s="362"/>
      <c r="E8" s="60" t="s">
        <v>29</v>
      </c>
      <c r="F8" s="59"/>
      <c r="G8" s="44"/>
      <c r="H8" s="395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>
      <c r="A9" s="25"/>
      <c r="B9" s="355"/>
      <c r="C9" s="357"/>
      <c r="D9" s="362"/>
      <c r="E9" s="60" t="s">
        <v>30</v>
      </c>
      <c r="F9" s="59"/>
      <c r="G9" s="44"/>
      <c r="H9" s="395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>
      <c r="A10" s="25"/>
      <c r="B10" s="355"/>
      <c r="C10" s="357"/>
      <c r="D10" s="362"/>
      <c r="E10" s="60" t="s">
        <v>31</v>
      </c>
      <c r="F10" s="59"/>
      <c r="G10" s="44"/>
      <c r="H10" s="395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>
      <c r="A11" s="25"/>
      <c r="B11" s="355"/>
      <c r="C11" s="357"/>
      <c r="D11" s="362"/>
      <c r="E11" s="60" t="s">
        <v>25</v>
      </c>
      <c r="F11" s="59"/>
      <c r="G11" s="44"/>
      <c r="H11" s="395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>
      <c r="A12" s="25"/>
      <c r="B12" s="355"/>
      <c r="C12" s="357"/>
      <c r="D12" s="362"/>
      <c r="E12" s="60" t="s">
        <v>32</v>
      </c>
      <c r="F12" s="59"/>
      <c r="G12" s="44"/>
      <c r="H12" s="395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>
      <c r="A13" s="25"/>
      <c r="B13" s="355"/>
      <c r="C13" s="357"/>
      <c r="D13" s="362"/>
      <c r="E13" s="60" t="s">
        <v>33</v>
      </c>
      <c r="F13" s="59"/>
      <c r="G13" s="44"/>
      <c r="H13" s="395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>
      <c r="A14" s="25"/>
      <c r="B14" s="355"/>
      <c r="C14" s="357"/>
      <c r="D14" s="362"/>
      <c r="E14" s="60" t="s">
        <v>34</v>
      </c>
      <c r="F14" s="59"/>
      <c r="G14" s="44"/>
      <c r="H14" s="395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>
      <c r="A15" s="25"/>
      <c r="B15" s="355"/>
      <c r="C15" s="357"/>
      <c r="D15" s="362"/>
      <c r="E15" s="60" t="s">
        <v>35</v>
      </c>
      <c r="F15" s="59"/>
      <c r="G15" s="44"/>
      <c r="H15" s="395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>
      <c r="A16" s="25"/>
      <c r="B16" s="355"/>
      <c r="C16" s="357"/>
      <c r="D16" s="362"/>
      <c r="E16" s="60" t="s">
        <v>36</v>
      </c>
      <c r="F16" s="59"/>
      <c r="G16" s="44"/>
      <c r="H16" s="395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>
      <c r="A17" s="25"/>
      <c r="B17" s="355"/>
      <c r="C17" s="357"/>
      <c r="D17" s="362"/>
      <c r="E17" s="60" t="s">
        <v>37</v>
      </c>
      <c r="F17" s="59"/>
      <c r="G17" s="44"/>
      <c r="H17" s="395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>
      <c r="A18" s="25"/>
      <c r="B18" s="355"/>
      <c r="C18" s="357"/>
      <c r="D18" s="362"/>
      <c r="E18" s="60" t="s">
        <v>38</v>
      </c>
      <c r="F18" s="59"/>
      <c r="G18" s="44"/>
      <c r="H18" s="395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>
      <c r="A19" s="25"/>
      <c r="B19" s="355"/>
      <c r="C19" s="357"/>
      <c r="D19" s="362"/>
      <c r="E19" s="60" t="s">
        <v>39</v>
      </c>
      <c r="F19" s="59"/>
      <c r="G19" s="44"/>
      <c r="H19" s="395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>
      <c r="A20" s="25"/>
      <c r="B20" s="355"/>
      <c r="C20" s="357"/>
      <c r="D20" s="362"/>
      <c r="E20" s="60" t="s">
        <v>40</v>
      </c>
      <c r="F20" s="59"/>
      <c r="G20" s="44"/>
      <c r="H20" s="395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>
      <c r="A21" s="25"/>
      <c r="B21" s="355"/>
      <c r="C21" s="357"/>
      <c r="D21" s="362"/>
      <c r="E21" s="60" t="s">
        <v>41</v>
      </c>
      <c r="F21" s="59"/>
      <c r="G21" s="44"/>
      <c r="H21" s="395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>
      <c r="A22" s="25"/>
      <c r="B22" s="355"/>
      <c r="C22" s="357"/>
      <c r="D22" s="362"/>
      <c r="E22" s="60" t="s">
        <v>42</v>
      </c>
      <c r="F22" s="59"/>
      <c r="G22" s="44"/>
      <c r="H22" s="395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>
      <c r="A23" s="25"/>
      <c r="B23" s="355"/>
      <c r="C23" s="357"/>
      <c r="D23" s="362"/>
      <c r="E23" s="60" t="s">
        <v>43</v>
      </c>
      <c r="F23" s="59"/>
      <c r="G23" s="44"/>
      <c r="H23" s="395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>
      <c r="A24" s="25"/>
      <c r="B24" s="355"/>
      <c r="C24" s="357"/>
      <c r="D24" s="363"/>
      <c r="E24" s="60" t="s">
        <v>44</v>
      </c>
      <c r="F24" s="59"/>
      <c r="G24" s="45"/>
      <c r="H24" s="396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>
      <c r="A25" s="25"/>
      <c r="B25" s="355"/>
      <c r="C25" s="357"/>
      <c r="D25" s="10"/>
      <c r="E25" s="15" t="s">
        <v>45</v>
      </c>
      <c r="F25" s="13"/>
      <c r="G25" s="49"/>
      <c r="H25" s="68" t="s">
        <v>46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>
      <c r="A26" s="26"/>
      <c r="B26" s="356"/>
      <c r="C26" s="358"/>
      <c r="D26" s="48"/>
      <c r="E26" s="16"/>
      <c r="F26" s="14"/>
      <c r="G26" s="27"/>
      <c r="H26" s="20" t="s">
        <v>16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>
      <c r="A27" s="376" t="s">
        <v>130</v>
      </c>
      <c r="B27" s="377"/>
      <c r="C27" s="377"/>
      <c r="D27" s="377"/>
      <c r="E27" s="377"/>
      <c r="F27" s="377"/>
      <c r="G27" s="377"/>
      <c r="H27" s="377"/>
      <c r="I27" s="377"/>
      <c r="J27" s="377"/>
      <c r="K27" s="377"/>
      <c r="L27" s="377"/>
      <c r="M27" s="377"/>
      <c r="N27" s="377"/>
      <c r="O27" s="377"/>
      <c r="P27" s="378"/>
    </row>
    <row r="28" spans="1:16" ht="12" customHeight="1">
      <c r="A28" s="353" t="s">
        <v>11</v>
      </c>
      <c r="B28" s="355" t="s">
        <v>11</v>
      </c>
      <c r="C28" s="357" t="s">
        <v>12</v>
      </c>
      <c r="D28" s="359" t="s">
        <v>47</v>
      </c>
      <c r="E28" s="411"/>
      <c r="F28" s="413" t="s">
        <v>11</v>
      </c>
      <c r="G28" s="392"/>
      <c r="H28" s="41" t="s">
        <v>15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>
      <c r="A29" s="354"/>
      <c r="B29" s="356"/>
      <c r="C29" s="358"/>
      <c r="D29" s="360"/>
      <c r="E29" s="412"/>
      <c r="F29" s="410"/>
      <c r="G29" s="393"/>
      <c r="H29" s="31" t="s">
        <v>16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>
      <c r="A30" s="11" t="s">
        <v>11</v>
      </c>
      <c r="B30" s="8" t="s">
        <v>11</v>
      </c>
      <c r="C30" s="414" t="s">
        <v>13</v>
      </c>
      <c r="D30" s="415" t="s">
        <v>48</v>
      </c>
      <c r="E30" s="416"/>
      <c r="F30" s="409" t="s">
        <v>11</v>
      </c>
      <c r="G30" s="397"/>
      <c r="H30" s="34" t="s">
        <v>15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>
      <c r="A31" s="12"/>
      <c r="B31" s="9"/>
      <c r="C31" s="358"/>
      <c r="D31" s="360"/>
      <c r="E31" s="417"/>
      <c r="F31" s="410"/>
      <c r="G31" s="393"/>
      <c r="H31" s="38" t="s">
        <v>16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>
      <c r="A32" s="70" t="s">
        <v>11</v>
      </c>
      <c r="B32" s="71" t="s">
        <v>11</v>
      </c>
      <c r="C32" s="350" t="s">
        <v>17</v>
      </c>
      <c r="D32" s="351"/>
      <c r="E32" s="351"/>
      <c r="F32" s="351"/>
      <c r="G32" s="351"/>
      <c r="H32" s="364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>
      <c r="A33" s="418" t="s">
        <v>131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20"/>
    </row>
    <row r="34" spans="1:16" s="2" customFormat="1" ht="20.25" customHeight="1">
      <c r="A34" s="291" t="s">
        <v>12</v>
      </c>
      <c r="B34" s="398" t="s">
        <v>11</v>
      </c>
      <c r="C34" s="297" t="s">
        <v>14</v>
      </c>
      <c r="D34" s="368" t="s">
        <v>126</v>
      </c>
      <c r="E34" s="306"/>
      <c r="F34" s="318"/>
      <c r="G34" s="372"/>
      <c r="H34" s="69" t="s">
        <v>15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>
      <c r="A35" s="292"/>
      <c r="B35" s="399"/>
      <c r="C35" s="296"/>
      <c r="D35" s="369"/>
      <c r="E35" s="307"/>
      <c r="F35" s="305"/>
      <c r="G35" s="305"/>
      <c r="H35" s="64" t="s">
        <v>16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>
      <c r="A36" s="70" t="s">
        <v>11</v>
      </c>
      <c r="B36" s="71" t="s">
        <v>11</v>
      </c>
      <c r="C36" s="350" t="s">
        <v>17</v>
      </c>
      <c r="D36" s="351"/>
      <c r="E36" s="351"/>
      <c r="F36" s="351"/>
      <c r="G36" s="351"/>
      <c r="H36" s="364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>
      <c r="A37" s="365" t="s">
        <v>132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7"/>
    </row>
    <row r="38" spans="1:16" s="2" customFormat="1" ht="13.5" customHeight="1">
      <c r="A38" s="291" t="s">
        <v>12</v>
      </c>
      <c r="B38" s="398" t="s">
        <v>11</v>
      </c>
      <c r="C38" s="297" t="s">
        <v>24</v>
      </c>
      <c r="D38" s="368" t="s">
        <v>127</v>
      </c>
      <c r="E38" s="306"/>
      <c r="F38" s="318"/>
      <c r="G38" s="372"/>
      <c r="H38" s="69" t="s">
        <v>15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>
      <c r="A39" s="292"/>
      <c r="B39" s="399"/>
      <c r="C39" s="296"/>
      <c r="D39" s="369"/>
      <c r="E39" s="307"/>
      <c r="F39" s="305"/>
      <c r="G39" s="305"/>
      <c r="H39" s="64" t="s">
        <v>16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>
      <c r="A40" s="291" t="s">
        <v>12</v>
      </c>
      <c r="B40" s="398" t="s">
        <v>11</v>
      </c>
      <c r="C40" s="297" t="s">
        <v>26</v>
      </c>
      <c r="D40" s="368" t="s">
        <v>129</v>
      </c>
      <c r="E40" s="306"/>
      <c r="F40" s="318"/>
      <c r="G40" s="372"/>
      <c r="H40" s="69" t="s">
        <v>15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>
      <c r="A41" s="292"/>
      <c r="B41" s="399"/>
      <c r="C41" s="296"/>
      <c r="D41" s="369"/>
      <c r="E41" s="307"/>
      <c r="F41" s="305"/>
      <c r="G41" s="305"/>
      <c r="H41" s="64" t="s">
        <v>16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>
      <c r="A42" s="70" t="s">
        <v>11</v>
      </c>
      <c r="B42" s="71" t="s">
        <v>11</v>
      </c>
      <c r="C42" s="350" t="s">
        <v>17</v>
      </c>
      <c r="D42" s="351"/>
      <c r="E42" s="351"/>
      <c r="F42" s="351"/>
      <c r="G42" s="351"/>
      <c r="H42" s="364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>
      <c r="A43" s="365" t="s">
        <v>133</v>
      </c>
      <c r="B43" s="366"/>
      <c r="C43" s="366"/>
      <c r="D43" s="366"/>
      <c r="E43" s="366"/>
      <c r="F43" s="366"/>
      <c r="G43" s="366"/>
      <c r="H43" s="366"/>
      <c r="I43" s="366"/>
      <c r="J43" s="366"/>
      <c r="K43" s="366"/>
      <c r="L43" s="366"/>
      <c r="M43" s="366"/>
      <c r="N43" s="366"/>
      <c r="O43" s="366"/>
      <c r="P43" s="367"/>
    </row>
    <row r="44" spans="1:16" ht="13.5" customHeight="1">
      <c r="A44" s="293" t="s">
        <v>11</v>
      </c>
      <c r="B44" s="314" t="s">
        <v>11</v>
      </c>
      <c r="C44" s="316" t="s">
        <v>24</v>
      </c>
      <c r="D44" s="332" t="s">
        <v>49</v>
      </c>
      <c r="E44" s="310"/>
      <c r="F44" s="323" t="s">
        <v>11</v>
      </c>
      <c r="G44" s="325" t="s">
        <v>50</v>
      </c>
      <c r="H44" s="79" t="s">
        <v>15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>
      <c r="A45" s="294"/>
      <c r="B45" s="315"/>
      <c r="C45" s="317"/>
      <c r="D45" s="333"/>
      <c r="E45" s="311"/>
      <c r="F45" s="324"/>
      <c r="G45" s="326"/>
      <c r="H45" s="80" t="s">
        <v>16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>
      <c r="A46" s="291" t="s">
        <v>12</v>
      </c>
      <c r="B46" s="295" t="s">
        <v>11</v>
      </c>
      <c r="C46" s="297" t="s">
        <v>26</v>
      </c>
      <c r="D46" s="308" t="s">
        <v>51</v>
      </c>
      <c r="E46" s="306"/>
      <c r="F46" s="318" t="s">
        <v>11</v>
      </c>
      <c r="G46" s="319"/>
      <c r="H46" s="85" t="s">
        <v>15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>
      <c r="A47" s="292"/>
      <c r="B47" s="296"/>
      <c r="C47" s="296"/>
      <c r="D47" s="309"/>
      <c r="E47" s="307"/>
      <c r="F47" s="305"/>
      <c r="G47" s="320"/>
      <c r="H47" s="80" t="s">
        <v>16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>
      <c r="A48" s="291" t="s">
        <v>12</v>
      </c>
      <c r="B48" s="295" t="s">
        <v>11</v>
      </c>
      <c r="C48" s="297" t="s">
        <v>29</v>
      </c>
      <c r="D48" s="330" t="s">
        <v>52</v>
      </c>
      <c r="E48" s="306"/>
      <c r="F48" s="318" t="s">
        <v>11</v>
      </c>
      <c r="G48" s="319"/>
      <c r="H48" s="85" t="s">
        <v>15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>
      <c r="A49" s="292"/>
      <c r="B49" s="296"/>
      <c r="C49" s="296"/>
      <c r="D49" s="331"/>
      <c r="E49" s="307"/>
      <c r="F49" s="305"/>
      <c r="G49" s="320"/>
      <c r="H49" s="80" t="s">
        <v>16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>
      <c r="A50" s="291" t="s">
        <v>12</v>
      </c>
      <c r="B50" s="295" t="s">
        <v>11</v>
      </c>
      <c r="C50" s="297" t="s">
        <v>31</v>
      </c>
      <c r="D50" s="308" t="s">
        <v>54</v>
      </c>
      <c r="E50" s="306"/>
      <c r="F50" s="318" t="s">
        <v>11</v>
      </c>
      <c r="G50" s="319"/>
      <c r="H50" s="85" t="s">
        <v>15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>
      <c r="A51" s="292"/>
      <c r="B51" s="296"/>
      <c r="C51" s="296"/>
      <c r="D51" s="309"/>
      <c r="E51" s="307"/>
      <c r="F51" s="305"/>
      <c r="G51" s="320"/>
      <c r="H51" s="80" t="s">
        <v>16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>
      <c r="A52" s="291" t="s">
        <v>12</v>
      </c>
      <c r="B52" s="295" t="s">
        <v>11</v>
      </c>
      <c r="C52" s="297" t="s">
        <v>25</v>
      </c>
      <c r="D52" s="330" t="s">
        <v>55</v>
      </c>
      <c r="E52" s="306"/>
      <c r="F52" s="318" t="s">
        <v>11</v>
      </c>
      <c r="G52" s="319"/>
      <c r="H52" s="85" t="s">
        <v>15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>
      <c r="A53" s="292"/>
      <c r="B53" s="296"/>
      <c r="C53" s="296"/>
      <c r="D53" s="331"/>
      <c r="E53" s="307"/>
      <c r="F53" s="305"/>
      <c r="G53" s="320"/>
      <c r="H53" s="80" t="s">
        <v>16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>
      <c r="A54" s="291" t="s">
        <v>12</v>
      </c>
      <c r="B54" s="295" t="s">
        <v>11</v>
      </c>
      <c r="C54" s="297" t="s">
        <v>32</v>
      </c>
      <c r="D54" s="330" t="s">
        <v>56</v>
      </c>
      <c r="E54" s="306"/>
      <c r="F54" s="318" t="s">
        <v>11</v>
      </c>
      <c r="G54" s="319"/>
      <c r="H54" s="94" t="s">
        <v>15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>
      <c r="A55" s="292"/>
      <c r="B55" s="296"/>
      <c r="C55" s="296"/>
      <c r="D55" s="331"/>
      <c r="E55" s="307"/>
      <c r="F55" s="305"/>
      <c r="G55" s="320"/>
      <c r="H55" s="80" t="s">
        <v>16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>
      <c r="A56" s="291" t="s">
        <v>12</v>
      </c>
      <c r="B56" s="295" t="s">
        <v>11</v>
      </c>
      <c r="C56" s="297" t="s">
        <v>33</v>
      </c>
      <c r="D56" s="308" t="s">
        <v>57</v>
      </c>
      <c r="E56" s="306"/>
      <c r="F56" s="318" t="s">
        <v>11</v>
      </c>
      <c r="G56" s="319"/>
      <c r="H56" s="85" t="s">
        <v>15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>
      <c r="A57" s="292"/>
      <c r="B57" s="296"/>
      <c r="C57" s="296"/>
      <c r="D57" s="309"/>
      <c r="E57" s="307"/>
      <c r="F57" s="305"/>
      <c r="G57" s="320"/>
      <c r="H57" s="80" t="s">
        <v>16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>
      <c r="A58" s="335" t="s">
        <v>12</v>
      </c>
      <c r="B58" s="295" t="s">
        <v>11</v>
      </c>
      <c r="C58" s="297" t="s">
        <v>34</v>
      </c>
      <c r="D58" s="148" t="s">
        <v>58</v>
      </c>
      <c r="E58" s="304"/>
      <c r="F58" s="318" t="s">
        <v>11</v>
      </c>
      <c r="G58" s="336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>
      <c r="A59" s="307"/>
      <c r="B59" s="334"/>
      <c r="C59" s="334"/>
      <c r="D59" s="149"/>
      <c r="E59" s="305"/>
      <c r="F59" s="305"/>
      <c r="G59" s="320"/>
      <c r="H59" s="102" t="s">
        <v>16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>
      <c r="A60" s="291" t="s">
        <v>12</v>
      </c>
      <c r="B60" s="295" t="s">
        <v>11</v>
      </c>
      <c r="C60" s="297" t="s">
        <v>64</v>
      </c>
      <c r="D60" s="330" t="s">
        <v>59</v>
      </c>
      <c r="E60" s="306"/>
      <c r="F60" s="318" t="s">
        <v>11</v>
      </c>
      <c r="G60" s="319"/>
      <c r="H60" s="85" t="s">
        <v>15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>
      <c r="A61" s="292"/>
      <c r="B61" s="296"/>
      <c r="C61" s="296"/>
      <c r="D61" s="331"/>
      <c r="E61" s="307"/>
      <c r="F61" s="305"/>
      <c r="G61" s="320"/>
      <c r="H61" s="80" t="s">
        <v>16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>
      <c r="A62" s="291" t="s">
        <v>12</v>
      </c>
      <c r="B62" s="295" t="s">
        <v>11</v>
      </c>
      <c r="C62" s="297" t="s">
        <v>35</v>
      </c>
      <c r="D62" s="308" t="s">
        <v>60</v>
      </c>
      <c r="E62" s="306"/>
      <c r="F62" s="318" t="s">
        <v>11</v>
      </c>
      <c r="G62" s="319"/>
      <c r="H62" s="85" t="s">
        <v>15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>
      <c r="A63" s="292"/>
      <c r="B63" s="296"/>
      <c r="C63" s="296"/>
      <c r="D63" s="309"/>
      <c r="E63" s="307"/>
      <c r="F63" s="305"/>
      <c r="G63" s="320"/>
      <c r="H63" s="80" t="s">
        <v>16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>
      <c r="A64" s="293" t="s">
        <v>12</v>
      </c>
      <c r="B64" s="314" t="s">
        <v>11</v>
      </c>
      <c r="C64" s="316" t="s">
        <v>36</v>
      </c>
      <c r="D64" s="332" t="s">
        <v>61</v>
      </c>
      <c r="E64" s="310"/>
      <c r="F64" s="323" t="s">
        <v>11</v>
      </c>
      <c r="G64" s="325"/>
      <c r="H64" s="79" t="s">
        <v>15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>
      <c r="A65" s="294"/>
      <c r="B65" s="315"/>
      <c r="C65" s="317"/>
      <c r="D65" s="333"/>
      <c r="E65" s="311"/>
      <c r="F65" s="324"/>
      <c r="G65" s="326"/>
      <c r="H65" s="80" t="s">
        <v>16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>
      <c r="A66" s="291" t="s">
        <v>12</v>
      </c>
      <c r="B66" s="295" t="s">
        <v>11</v>
      </c>
      <c r="C66" s="297" t="s">
        <v>39</v>
      </c>
      <c r="D66" s="330" t="s">
        <v>65</v>
      </c>
      <c r="E66" s="306"/>
      <c r="F66" s="318" t="s">
        <v>11</v>
      </c>
      <c r="G66" s="319"/>
      <c r="H66" s="150" t="s">
        <v>15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>
      <c r="A67" s="292"/>
      <c r="B67" s="296"/>
      <c r="C67" s="296"/>
      <c r="D67" s="331"/>
      <c r="E67" s="307"/>
      <c r="F67" s="305"/>
      <c r="G67" s="320"/>
      <c r="H67" s="80" t="s">
        <v>16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>
      <c r="A68" s="291" t="s">
        <v>12</v>
      </c>
      <c r="B68" s="295" t="s">
        <v>11</v>
      </c>
      <c r="C68" s="297" t="s">
        <v>41</v>
      </c>
      <c r="D68" s="308" t="s">
        <v>67</v>
      </c>
      <c r="E68" s="306"/>
      <c r="F68" s="318" t="s">
        <v>11</v>
      </c>
      <c r="G68" s="319"/>
      <c r="H68" s="85" t="s">
        <v>15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>
      <c r="A69" s="292"/>
      <c r="B69" s="296"/>
      <c r="C69" s="296"/>
      <c r="D69" s="309"/>
      <c r="E69" s="307"/>
      <c r="F69" s="305"/>
      <c r="G69" s="320"/>
      <c r="H69" s="80" t="s">
        <v>16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>
      <c r="A70" s="291" t="s">
        <v>12</v>
      </c>
      <c r="B70" s="295" t="s">
        <v>11</v>
      </c>
      <c r="C70" s="297" t="s">
        <v>73</v>
      </c>
      <c r="D70" s="308" t="s">
        <v>68</v>
      </c>
      <c r="E70" s="306"/>
      <c r="F70" s="318" t="s">
        <v>11</v>
      </c>
      <c r="G70" s="319"/>
      <c r="H70" s="85" t="s">
        <v>15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>
      <c r="A71" s="292"/>
      <c r="B71" s="296"/>
      <c r="C71" s="296"/>
      <c r="D71" s="309"/>
      <c r="E71" s="307"/>
      <c r="F71" s="305"/>
      <c r="G71" s="320"/>
      <c r="H71" s="80" t="s">
        <v>16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>
      <c r="A72" s="291" t="s">
        <v>12</v>
      </c>
      <c r="B72" s="295" t="s">
        <v>11</v>
      </c>
      <c r="C72" s="297" t="s">
        <v>42</v>
      </c>
      <c r="D72" s="308" t="s">
        <v>71</v>
      </c>
      <c r="E72" s="306"/>
      <c r="F72" s="318" t="s">
        <v>11</v>
      </c>
      <c r="G72" s="319"/>
      <c r="H72" s="85" t="s">
        <v>15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>
      <c r="A73" s="292"/>
      <c r="B73" s="296"/>
      <c r="C73" s="296"/>
      <c r="D73" s="309"/>
      <c r="E73" s="307"/>
      <c r="F73" s="305"/>
      <c r="G73" s="320"/>
      <c r="H73" s="80" t="s">
        <v>16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>
      <c r="A74" s="291" t="s">
        <v>12</v>
      </c>
      <c r="B74" s="295" t="s">
        <v>11</v>
      </c>
      <c r="C74" s="297" t="s">
        <v>43</v>
      </c>
      <c r="D74" s="308" t="s">
        <v>72</v>
      </c>
      <c r="E74" s="306"/>
      <c r="F74" s="318" t="s">
        <v>11</v>
      </c>
      <c r="G74" s="319"/>
      <c r="H74" s="94" t="s">
        <v>15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>
      <c r="A75" s="292"/>
      <c r="B75" s="296"/>
      <c r="C75" s="296"/>
      <c r="D75" s="309"/>
      <c r="E75" s="307"/>
      <c r="F75" s="305"/>
      <c r="G75" s="320"/>
      <c r="H75" s="80" t="s">
        <v>16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>
      <c r="A76" s="291" t="s">
        <v>12</v>
      </c>
      <c r="B76" s="295" t="s">
        <v>11</v>
      </c>
      <c r="C76" s="297" t="s">
        <v>44</v>
      </c>
      <c r="D76" s="308" t="s">
        <v>74</v>
      </c>
      <c r="E76" s="306"/>
      <c r="F76" s="318" t="s">
        <v>11</v>
      </c>
      <c r="G76" s="319"/>
      <c r="H76" s="85" t="s">
        <v>15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>
      <c r="A77" s="292"/>
      <c r="B77" s="296"/>
      <c r="C77" s="296"/>
      <c r="D77" s="309"/>
      <c r="E77" s="307"/>
      <c r="F77" s="305"/>
      <c r="G77" s="320"/>
      <c r="H77" s="80" t="s">
        <v>16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>
      <c r="A78" s="291" t="s">
        <v>12</v>
      </c>
      <c r="B78" s="295" t="s">
        <v>11</v>
      </c>
      <c r="C78" s="297" t="s">
        <v>45</v>
      </c>
      <c r="D78" s="308" t="s">
        <v>76</v>
      </c>
      <c r="E78" s="306"/>
      <c r="F78" s="318" t="s">
        <v>11</v>
      </c>
      <c r="G78" s="319"/>
      <c r="H78" s="85" t="s">
        <v>15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>
      <c r="A79" s="292"/>
      <c r="B79" s="296"/>
      <c r="C79" s="296"/>
      <c r="D79" s="309"/>
      <c r="E79" s="307"/>
      <c r="F79" s="305"/>
      <c r="G79" s="320"/>
      <c r="H79" s="80" t="s">
        <v>16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>
      <c r="A80" s="291" t="s">
        <v>12</v>
      </c>
      <c r="B80" s="295" t="s">
        <v>11</v>
      </c>
      <c r="C80" s="297" t="s">
        <v>84</v>
      </c>
      <c r="D80" s="330" t="s">
        <v>79</v>
      </c>
      <c r="E80" s="306"/>
      <c r="F80" s="318" t="s">
        <v>11</v>
      </c>
      <c r="G80" s="319"/>
      <c r="H80" s="85" t="s">
        <v>15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>
      <c r="A81" s="292"/>
      <c r="B81" s="296"/>
      <c r="C81" s="296"/>
      <c r="D81" s="331"/>
      <c r="E81" s="307"/>
      <c r="F81" s="305"/>
      <c r="G81" s="320"/>
      <c r="H81" s="80" t="s">
        <v>16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>
      <c r="A82" s="291" t="s">
        <v>12</v>
      </c>
      <c r="B82" s="295" t="s">
        <v>11</v>
      </c>
      <c r="C82" s="297" t="s">
        <v>86</v>
      </c>
      <c r="D82" s="330" t="s">
        <v>80</v>
      </c>
      <c r="E82" s="306"/>
      <c r="F82" s="318" t="s">
        <v>11</v>
      </c>
      <c r="G82" s="319"/>
      <c r="H82" s="85" t="s">
        <v>15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>
      <c r="A83" s="292"/>
      <c r="B83" s="296"/>
      <c r="C83" s="296"/>
      <c r="D83" s="331"/>
      <c r="E83" s="307"/>
      <c r="F83" s="305"/>
      <c r="G83" s="320"/>
      <c r="H83" s="80" t="s">
        <v>16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>
      <c r="A84" s="291" t="s">
        <v>12</v>
      </c>
      <c r="B84" s="295" t="s">
        <v>11</v>
      </c>
      <c r="C84" s="297" t="s">
        <v>88</v>
      </c>
      <c r="D84" s="330" t="s">
        <v>81</v>
      </c>
      <c r="E84" s="306"/>
      <c r="F84" s="318" t="s">
        <v>11</v>
      </c>
      <c r="G84" s="319"/>
      <c r="H84" s="85" t="s">
        <v>15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>
      <c r="A85" s="292"/>
      <c r="B85" s="296"/>
      <c r="C85" s="296"/>
      <c r="D85" s="331"/>
      <c r="E85" s="307"/>
      <c r="F85" s="305"/>
      <c r="G85" s="320"/>
      <c r="H85" s="80" t="s">
        <v>16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>
      <c r="A86" s="293" t="s">
        <v>12</v>
      </c>
      <c r="B86" s="314" t="s">
        <v>11</v>
      </c>
      <c r="C86" s="316" t="s">
        <v>90</v>
      </c>
      <c r="D86" s="332" t="s">
        <v>83</v>
      </c>
      <c r="E86" s="310"/>
      <c r="F86" s="323" t="s">
        <v>11</v>
      </c>
      <c r="G86" s="325"/>
      <c r="H86" s="79" t="s">
        <v>15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>
      <c r="A87" s="294"/>
      <c r="B87" s="315"/>
      <c r="C87" s="317"/>
      <c r="D87" s="333"/>
      <c r="E87" s="311"/>
      <c r="F87" s="324"/>
      <c r="G87" s="326"/>
      <c r="H87" s="80" t="s">
        <v>16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>
      <c r="A88" s="291" t="s">
        <v>12</v>
      </c>
      <c r="B88" s="295" t="s">
        <v>11</v>
      </c>
      <c r="C88" s="297" t="s">
        <v>92</v>
      </c>
      <c r="D88" s="321" t="s">
        <v>85</v>
      </c>
      <c r="E88" s="306"/>
      <c r="F88" s="318" t="s">
        <v>11</v>
      </c>
      <c r="G88" s="319"/>
      <c r="H88" s="85" t="s">
        <v>15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>
      <c r="A89" s="292"/>
      <c r="B89" s="296"/>
      <c r="C89" s="296"/>
      <c r="D89" s="322"/>
      <c r="E89" s="307"/>
      <c r="F89" s="305"/>
      <c r="G89" s="320"/>
      <c r="H89" s="80" t="s">
        <v>16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>
      <c r="A90" s="291" t="s">
        <v>12</v>
      </c>
      <c r="B90" s="295" t="s">
        <v>11</v>
      </c>
      <c r="C90" s="297" t="s">
        <v>94</v>
      </c>
      <c r="D90" s="308" t="s">
        <v>87</v>
      </c>
      <c r="E90" s="306"/>
      <c r="F90" s="318" t="s">
        <v>11</v>
      </c>
      <c r="G90" s="319"/>
      <c r="H90" s="85" t="s">
        <v>15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>
      <c r="A91" s="292"/>
      <c r="B91" s="296"/>
      <c r="C91" s="296"/>
      <c r="D91" s="309"/>
      <c r="E91" s="307"/>
      <c r="F91" s="305"/>
      <c r="G91" s="320"/>
      <c r="H91" s="80" t="s">
        <v>16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>
      <c r="A92" s="291" t="s">
        <v>12</v>
      </c>
      <c r="B92" s="295" t="s">
        <v>11</v>
      </c>
      <c r="C92" s="297" t="s">
        <v>96</v>
      </c>
      <c r="D92" s="308" t="s">
        <v>89</v>
      </c>
      <c r="E92" s="306"/>
      <c r="F92" s="318" t="s">
        <v>11</v>
      </c>
      <c r="G92" s="319"/>
      <c r="H92" s="94" t="s">
        <v>15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>
      <c r="A93" s="292"/>
      <c r="B93" s="296"/>
      <c r="C93" s="296"/>
      <c r="D93" s="309"/>
      <c r="E93" s="307"/>
      <c r="F93" s="305"/>
      <c r="G93" s="320"/>
      <c r="H93" s="80" t="s">
        <v>16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>
      <c r="A94" s="291" t="s">
        <v>12</v>
      </c>
      <c r="B94" s="295" t="s">
        <v>11</v>
      </c>
      <c r="C94" s="297" t="s">
        <v>98</v>
      </c>
      <c r="D94" s="308" t="s">
        <v>91</v>
      </c>
      <c r="E94" s="306"/>
      <c r="F94" s="318" t="s">
        <v>11</v>
      </c>
      <c r="G94" s="319"/>
      <c r="H94" s="85" t="s">
        <v>15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>
      <c r="A95" s="292"/>
      <c r="B95" s="296"/>
      <c r="C95" s="296"/>
      <c r="D95" s="309"/>
      <c r="E95" s="307"/>
      <c r="F95" s="305"/>
      <c r="G95" s="320"/>
      <c r="H95" s="80" t="s">
        <v>16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>
      <c r="A96" s="291" t="s">
        <v>12</v>
      </c>
      <c r="B96" s="295" t="s">
        <v>11</v>
      </c>
      <c r="C96" s="297" t="s">
        <v>100</v>
      </c>
      <c r="D96" s="308" t="s">
        <v>93</v>
      </c>
      <c r="E96" s="306"/>
      <c r="F96" s="318" t="s">
        <v>11</v>
      </c>
      <c r="G96" s="319"/>
      <c r="H96" s="98" t="s">
        <v>15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>
      <c r="A97" s="292"/>
      <c r="B97" s="296"/>
      <c r="C97" s="296"/>
      <c r="D97" s="309"/>
      <c r="E97" s="307"/>
      <c r="F97" s="305"/>
      <c r="G97" s="320"/>
      <c r="H97" s="80" t="s">
        <v>16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>
      <c r="A98" s="291" t="s">
        <v>12</v>
      </c>
      <c r="B98" s="295" t="s">
        <v>11</v>
      </c>
      <c r="C98" s="297" t="s">
        <v>102</v>
      </c>
      <c r="D98" s="308" t="s">
        <v>95</v>
      </c>
      <c r="E98" s="306"/>
      <c r="F98" s="318" t="s">
        <v>11</v>
      </c>
      <c r="G98" s="319"/>
      <c r="H98" s="85" t="s">
        <v>15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>
      <c r="A99" s="292"/>
      <c r="B99" s="296"/>
      <c r="C99" s="296"/>
      <c r="D99" s="309"/>
      <c r="E99" s="307"/>
      <c r="F99" s="305"/>
      <c r="G99" s="320"/>
      <c r="H99" s="80" t="s">
        <v>16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>
      <c r="A100" s="291" t="s">
        <v>12</v>
      </c>
      <c r="B100" s="295" t="s">
        <v>11</v>
      </c>
      <c r="C100" s="297" t="s">
        <v>104</v>
      </c>
      <c r="D100" s="308" t="s">
        <v>97</v>
      </c>
      <c r="E100" s="306"/>
      <c r="F100" s="318" t="s">
        <v>11</v>
      </c>
      <c r="G100" s="319"/>
      <c r="H100" s="85" t="s">
        <v>15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>
      <c r="A101" s="292"/>
      <c r="B101" s="296"/>
      <c r="C101" s="296"/>
      <c r="D101" s="309"/>
      <c r="E101" s="307"/>
      <c r="F101" s="305"/>
      <c r="G101" s="320"/>
      <c r="H101" s="80" t="s">
        <v>16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>
      <c r="A102" s="291" t="s">
        <v>12</v>
      </c>
      <c r="B102" s="295" t="s">
        <v>11</v>
      </c>
      <c r="C102" s="297" t="s">
        <v>106</v>
      </c>
      <c r="D102" s="308" t="s">
        <v>99</v>
      </c>
      <c r="E102" s="306"/>
      <c r="F102" s="318" t="s">
        <v>11</v>
      </c>
      <c r="G102" s="319"/>
      <c r="H102" s="85" t="s">
        <v>15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>
      <c r="A103" s="292"/>
      <c r="B103" s="296"/>
      <c r="C103" s="296"/>
      <c r="D103" s="309"/>
      <c r="E103" s="307"/>
      <c r="F103" s="305"/>
      <c r="G103" s="320"/>
      <c r="H103" s="80" t="s">
        <v>16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>
      <c r="A104" s="293" t="s">
        <v>12</v>
      </c>
      <c r="B104" s="314" t="s">
        <v>11</v>
      </c>
      <c r="C104" s="316" t="s">
        <v>108</v>
      </c>
      <c r="D104" s="347" t="s">
        <v>101</v>
      </c>
      <c r="E104" s="310"/>
      <c r="F104" s="323" t="s">
        <v>11</v>
      </c>
      <c r="G104" s="325"/>
      <c r="H104" s="79" t="s">
        <v>15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>
      <c r="A105" s="341"/>
      <c r="B105" s="342"/>
      <c r="C105" s="343"/>
      <c r="D105" s="348"/>
      <c r="E105" s="328"/>
      <c r="F105" s="329"/>
      <c r="G105" s="327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>
      <c r="A106" s="294"/>
      <c r="B106" s="315"/>
      <c r="C106" s="317"/>
      <c r="D106" s="349"/>
      <c r="E106" s="311"/>
      <c r="F106" s="324"/>
      <c r="G106" s="326"/>
      <c r="H106" s="80" t="s">
        <v>16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>
      <c r="A107" s="291" t="s">
        <v>12</v>
      </c>
      <c r="B107" s="295" t="s">
        <v>11</v>
      </c>
      <c r="C107" s="297" t="s">
        <v>110</v>
      </c>
      <c r="D107" s="308" t="s">
        <v>103</v>
      </c>
      <c r="E107" s="306"/>
      <c r="F107" s="318" t="s">
        <v>11</v>
      </c>
      <c r="G107" s="319"/>
      <c r="H107" s="85" t="s">
        <v>15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>
      <c r="A108" s="292"/>
      <c r="B108" s="296"/>
      <c r="C108" s="296"/>
      <c r="D108" s="309"/>
      <c r="E108" s="307"/>
      <c r="F108" s="305"/>
      <c r="G108" s="320"/>
      <c r="H108" s="80" t="s">
        <v>16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>
      <c r="A109" s="291" t="s">
        <v>12</v>
      </c>
      <c r="B109" s="295" t="s">
        <v>11</v>
      </c>
      <c r="C109" s="297" t="s">
        <v>116</v>
      </c>
      <c r="D109" s="308" t="s">
        <v>109</v>
      </c>
      <c r="E109" s="306"/>
      <c r="F109" s="318" t="s">
        <v>11</v>
      </c>
      <c r="G109" s="319"/>
      <c r="H109" s="85" t="s">
        <v>15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>
      <c r="A110" s="292"/>
      <c r="B110" s="296"/>
      <c r="C110" s="296"/>
      <c r="D110" s="309"/>
      <c r="E110" s="307"/>
      <c r="F110" s="305"/>
      <c r="G110" s="320"/>
      <c r="H110" s="80" t="s">
        <v>16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>
      <c r="A111" s="291" t="s">
        <v>12</v>
      </c>
      <c r="B111" s="295" t="s">
        <v>11</v>
      </c>
      <c r="C111" s="297" t="s">
        <v>118</v>
      </c>
      <c r="D111" s="321" t="s">
        <v>111</v>
      </c>
      <c r="E111" s="306"/>
      <c r="F111" s="318" t="s">
        <v>11</v>
      </c>
      <c r="G111" s="319"/>
      <c r="H111" s="98" t="s">
        <v>15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>
      <c r="A112" s="292"/>
      <c r="B112" s="296"/>
      <c r="C112" s="296"/>
      <c r="D112" s="322"/>
      <c r="E112" s="307"/>
      <c r="F112" s="305"/>
      <c r="G112" s="320"/>
      <c r="H112" s="80" t="s">
        <v>16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>
      <c r="A113" s="291" t="s">
        <v>12</v>
      </c>
      <c r="B113" s="295" t="s">
        <v>11</v>
      </c>
      <c r="C113" s="297" t="s">
        <v>121</v>
      </c>
      <c r="D113" s="308" t="s">
        <v>115</v>
      </c>
      <c r="E113" s="306"/>
      <c r="F113" s="318" t="s">
        <v>11</v>
      </c>
      <c r="G113" s="319"/>
      <c r="H113" s="85" t="s">
        <v>15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>
      <c r="A114" s="292"/>
      <c r="B114" s="296"/>
      <c r="C114" s="296"/>
      <c r="D114" s="309"/>
      <c r="E114" s="307"/>
      <c r="F114" s="305"/>
      <c r="G114" s="320"/>
      <c r="H114" s="80" t="s">
        <v>16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>
      <c r="A115" s="291" t="s">
        <v>12</v>
      </c>
      <c r="B115" s="295" t="s">
        <v>11</v>
      </c>
      <c r="C115" s="297" t="s">
        <v>122</v>
      </c>
      <c r="D115" s="308" t="s">
        <v>117</v>
      </c>
      <c r="E115" s="306"/>
      <c r="F115" s="318" t="s">
        <v>11</v>
      </c>
      <c r="G115" s="319"/>
      <c r="H115" s="98" t="s">
        <v>15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>
      <c r="A116" s="292"/>
      <c r="B116" s="296"/>
      <c r="C116" s="296"/>
      <c r="D116" s="309"/>
      <c r="E116" s="307"/>
      <c r="F116" s="305"/>
      <c r="G116" s="320"/>
      <c r="H116" s="80" t="s">
        <v>16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>
      <c r="A117" s="293" t="s">
        <v>12</v>
      </c>
      <c r="B117" s="314" t="s">
        <v>11</v>
      </c>
      <c r="C117" s="316" t="s">
        <v>30</v>
      </c>
      <c r="D117" s="312" t="s">
        <v>53</v>
      </c>
      <c r="E117" s="310"/>
      <c r="F117" s="323" t="s">
        <v>11</v>
      </c>
      <c r="G117" s="325"/>
      <c r="H117" s="79" t="s">
        <v>15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>
      <c r="A118" s="294"/>
      <c r="B118" s="315"/>
      <c r="C118" s="317"/>
      <c r="D118" s="313"/>
      <c r="E118" s="311"/>
      <c r="F118" s="324"/>
      <c r="G118" s="326"/>
      <c r="H118" s="80" t="s">
        <v>16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>
      <c r="A119" s="291" t="s">
        <v>12</v>
      </c>
      <c r="B119" s="295" t="s">
        <v>11</v>
      </c>
      <c r="C119" s="297" t="s">
        <v>37</v>
      </c>
      <c r="D119" s="301" t="s">
        <v>62</v>
      </c>
      <c r="E119" s="306"/>
      <c r="F119" s="318" t="s">
        <v>11</v>
      </c>
      <c r="G119" s="319"/>
      <c r="H119" s="85" t="s">
        <v>15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>
      <c r="A120" s="292"/>
      <c r="B120" s="296"/>
      <c r="C120" s="296"/>
      <c r="D120" s="303"/>
      <c r="E120" s="307"/>
      <c r="F120" s="305"/>
      <c r="G120" s="320"/>
      <c r="H120" s="80" t="s">
        <v>16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>
      <c r="A121" s="291" t="s">
        <v>12</v>
      </c>
      <c r="B121" s="295" t="s">
        <v>11</v>
      </c>
      <c r="C121" s="297" t="s">
        <v>38</v>
      </c>
      <c r="D121" s="301" t="s">
        <v>63</v>
      </c>
      <c r="E121" s="306"/>
      <c r="F121" s="318" t="s">
        <v>11</v>
      </c>
      <c r="G121" s="319"/>
      <c r="H121" s="85" t="s">
        <v>15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>
      <c r="A122" s="292"/>
      <c r="B122" s="296"/>
      <c r="C122" s="296"/>
      <c r="D122" s="303"/>
      <c r="E122" s="307"/>
      <c r="F122" s="305"/>
      <c r="G122" s="320"/>
      <c r="H122" s="80" t="s">
        <v>16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>
      <c r="A123" s="291" t="s">
        <v>12</v>
      </c>
      <c r="B123" s="295" t="s">
        <v>11</v>
      </c>
      <c r="C123" s="297" t="s">
        <v>40</v>
      </c>
      <c r="D123" s="301" t="s">
        <v>66</v>
      </c>
      <c r="E123" s="306"/>
      <c r="F123" s="318" t="s">
        <v>11</v>
      </c>
      <c r="G123" s="319"/>
      <c r="H123" s="85" t="s">
        <v>15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>
      <c r="A124" s="292"/>
      <c r="B124" s="296"/>
      <c r="C124" s="296"/>
      <c r="D124" s="303"/>
      <c r="E124" s="307"/>
      <c r="F124" s="305"/>
      <c r="G124" s="320"/>
      <c r="H124" s="80" t="s">
        <v>16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>
      <c r="A125" s="293" t="s">
        <v>12</v>
      </c>
      <c r="B125" s="314" t="s">
        <v>11</v>
      </c>
      <c r="C125" s="316" t="s">
        <v>75</v>
      </c>
      <c r="D125" s="312" t="s">
        <v>69</v>
      </c>
      <c r="E125" s="310"/>
      <c r="F125" s="323" t="s">
        <v>11</v>
      </c>
      <c r="G125" s="325"/>
      <c r="H125" s="79" t="s">
        <v>15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>
      <c r="A126" s="294"/>
      <c r="B126" s="315"/>
      <c r="C126" s="317"/>
      <c r="D126" s="313"/>
      <c r="E126" s="311"/>
      <c r="F126" s="324"/>
      <c r="G126" s="326"/>
      <c r="H126" s="80" t="s">
        <v>16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>
      <c r="A127" s="291" t="s">
        <v>12</v>
      </c>
      <c r="B127" s="295" t="s">
        <v>11</v>
      </c>
      <c r="C127" s="297" t="s">
        <v>82</v>
      </c>
      <c r="D127" s="301" t="s">
        <v>78</v>
      </c>
      <c r="E127" s="306"/>
      <c r="F127" s="318" t="s">
        <v>11</v>
      </c>
      <c r="G127" s="319"/>
      <c r="H127" s="150" t="s">
        <v>15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>
      <c r="A128" s="292"/>
      <c r="B128" s="296"/>
      <c r="C128" s="296"/>
      <c r="D128" s="303"/>
      <c r="E128" s="307"/>
      <c r="F128" s="305"/>
      <c r="G128" s="320"/>
      <c r="H128" s="80" t="s">
        <v>16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>
      <c r="A129" s="291" t="s">
        <v>12</v>
      </c>
      <c r="B129" s="295" t="s">
        <v>11</v>
      </c>
      <c r="C129" s="297" t="s">
        <v>112</v>
      </c>
      <c r="D129" s="301" t="s">
        <v>105</v>
      </c>
      <c r="E129" s="306"/>
      <c r="F129" s="318" t="s">
        <v>11</v>
      </c>
      <c r="G129" s="319"/>
      <c r="H129" s="85" t="s">
        <v>15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>
      <c r="A130" s="292"/>
      <c r="B130" s="296"/>
      <c r="C130" s="296"/>
      <c r="D130" s="303"/>
      <c r="E130" s="307"/>
      <c r="F130" s="305"/>
      <c r="G130" s="320"/>
      <c r="H130" s="80" t="s">
        <v>16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>
      <c r="A131" s="291" t="s">
        <v>12</v>
      </c>
      <c r="B131" s="295" t="s">
        <v>11</v>
      </c>
      <c r="C131" s="297" t="s">
        <v>114</v>
      </c>
      <c r="D131" s="301" t="s">
        <v>107</v>
      </c>
      <c r="E131" s="306"/>
      <c r="F131" s="318" t="s">
        <v>11</v>
      </c>
      <c r="G131" s="319"/>
      <c r="H131" s="150" t="s">
        <v>15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>
      <c r="A132" s="292"/>
      <c r="B132" s="296"/>
      <c r="C132" s="296"/>
      <c r="D132" s="303"/>
      <c r="E132" s="307"/>
      <c r="F132" s="305"/>
      <c r="G132" s="320"/>
      <c r="H132" s="80" t="s">
        <v>16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>
      <c r="A133" s="291" t="s">
        <v>12</v>
      </c>
      <c r="B133" s="295" t="s">
        <v>11</v>
      </c>
      <c r="C133" s="297" t="s">
        <v>119</v>
      </c>
      <c r="D133" s="301" t="s">
        <v>113</v>
      </c>
      <c r="E133" s="306"/>
      <c r="F133" s="318" t="s">
        <v>11</v>
      </c>
      <c r="G133" s="319"/>
      <c r="H133" s="150" t="s">
        <v>15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>
      <c r="A134" s="292"/>
      <c r="B134" s="296"/>
      <c r="C134" s="296"/>
      <c r="D134" s="303"/>
      <c r="E134" s="307"/>
      <c r="F134" s="305"/>
      <c r="G134" s="320"/>
      <c r="H134" s="80" t="s">
        <v>16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>
      <c r="A135" s="291" t="s">
        <v>12</v>
      </c>
      <c r="B135" s="295" t="s">
        <v>11</v>
      </c>
      <c r="C135" s="297" t="s">
        <v>123</v>
      </c>
      <c r="D135" s="142" t="s">
        <v>128</v>
      </c>
      <c r="E135" s="304"/>
      <c r="F135" s="304"/>
      <c r="G135" s="336"/>
      <c r="H135" s="155" t="s">
        <v>15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>
      <c r="A136" s="298"/>
      <c r="B136" s="299"/>
      <c r="C136" s="300"/>
      <c r="D136" s="143"/>
      <c r="E136" s="305"/>
      <c r="F136" s="305"/>
      <c r="G136" s="320"/>
      <c r="H136" s="107" t="s">
        <v>16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>
      <c r="A137" s="291" t="s">
        <v>12</v>
      </c>
      <c r="B137" s="295" t="s">
        <v>11</v>
      </c>
      <c r="C137" s="297" t="s">
        <v>124</v>
      </c>
      <c r="D137" s="301" t="s">
        <v>120</v>
      </c>
      <c r="E137" s="339"/>
      <c r="F137" s="318" t="s">
        <v>11</v>
      </c>
      <c r="G137" s="319"/>
      <c r="H137" s="98" t="s">
        <v>15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>
      <c r="A138" s="298"/>
      <c r="B138" s="299"/>
      <c r="C138" s="300"/>
      <c r="D138" s="302"/>
      <c r="E138" s="340"/>
      <c r="F138" s="338"/>
      <c r="G138" s="337"/>
      <c r="H138" s="80" t="s">
        <v>16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>
      <c r="A139" s="291" t="s">
        <v>12</v>
      </c>
      <c r="B139" s="295" t="s">
        <v>11</v>
      </c>
      <c r="C139" s="297" t="s">
        <v>77</v>
      </c>
      <c r="D139" s="301" t="s">
        <v>70</v>
      </c>
      <c r="E139" s="306"/>
      <c r="F139" s="318" t="s">
        <v>11</v>
      </c>
      <c r="G139" s="319"/>
      <c r="H139" s="85" t="s">
        <v>15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>
      <c r="A140" s="292"/>
      <c r="B140" s="296"/>
      <c r="C140" s="296"/>
      <c r="D140" s="303"/>
      <c r="E140" s="307"/>
      <c r="F140" s="305"/>
      <c r="G140" s="320"/>
      <c r="H140" s="80" t="s">
        <v>16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>
      <c r="A141" s="70" t="s">
        <v>11</v>
      </c>
      <c r="B141" s="71" t="s">
        <v>12</v>
      </c>
      <c r="C141" s="350" t="s">
        <v>17</v>
      </c>
      <c r="D141" s="351"/>
      <c r="E141" s="351"/>
      <c r="F141" s="351"/>
      <c r="G141" s="351"/>
      <c r="H141" s="352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>
      <c r="A142" s="78" t="s">
        <v>11</v>
      </c>
      <c r="B142" s="144" t="s">
        <v>12</v>
      </c>
      <c r="C142" s="344" t="s">
        <v>135</v>
      </c>
      <c r="D142" s="345"/>
      <c r="E142" s="345"/>
      <c r="F142" s="345"/>
      <c r="G142" s="345"/>
      <c r="H142" s="346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A2:A4"/>
    <mergeCell ref="G121:G122"/>
    <mergeCell ref="I2:L2"/>
    <mergeCell ref="A38:A39"/>
    <mergeCell ref="B38:B39"/>
    <mergeCell ref="C38:C39"/>
    <mergeCell ref="D38:D39"/>
    <mergeCell ref="E38:E39"/>
    <mergeCell ref="B2:B4"/>
    <mergeCell ref="C2:C4"/>
    <mergeCell ref="D2:D4"/>
    <mergeCell ref="G2:G4"/>
    <mergeCell ref="F30:F31"/>
    <mergeCell ref="E28:E29"/>
    <mergeCell ref="F28:F29"/>
    <mergeCell ref="C30:C31"/>
    <mergeCell ref="D30:D31"/>
    <mergeCell ref="G34:G35"/>
    <mergeCell ref="C34:C35"/>
    <mergeCell ref="E30:E31"/>
    <mergeCell ref="A33:P33"/>
    <mergeCell ref="C32:H32"/>
    <mergeCell ref="B6:B26"/>
    <mergeCell ref="C6:C26"/>
    <mergeCell ref="P3:P4"/>
    <mergeCell ref="A64:A65"/>
    <mergeCell ref="G40:G41"/>
    <mergeCell ref="A5:P5"/>
    <mergeCell ref="A27:P27"/>
    <mergeCell ref="N3:O3"/>
    <mergeCell ref="H2:H4"/>
    <mergeCell ref="M2:P2"/>
    <mergeCell ref="M3:M4"/>
    <mergeCell ref="E2:E4"/>
    <mergeCell ref="F2:F4"/>
    <mergeCell ref="G28:G29"/>
    <mergeCell ref="I3:I4"/>
    <mergeCell ref="J3:K3"/>
    <mergeCell ref="L3:L4"/>
    <mergeCell ref="H6:H24"/>
    <mergeCell ref="G30:G31"/>
    <mergeCell ref="B34:B35"/>
    <mergeCell ref="A37:P37"/>
    <mergeCell ref="G38:G39"/>
    <mergeCell ref="F40:F41"/>
    <mergeCell ref="A40:A41"/>
    <mergeCell ref="B40:B41"/>
    <mergeCell ref="C40:C41"/>
    <mergeCell ref="D6:D24"/>
    <mergeCell ref="C42:H42"/>
    <mergeCell ref="A43:P43"/>
    <mergeCell ref="D34:D35"/>
    <mergeCell ref="E34:E35"/>
    <mergeCell ref="F34:F35"/>
    <mergeCell ref="A34:A35"/>
    <mergeCell ref="D40:D41"/>
    <mergeCell ref="E40:E41"/>
    <mergeCell ref="F38:F39"/>
    <mergeCell ref="C36:H36"/>
    <mergeCell ref="A68:A69"/>
    <mergeCell ref="A70:A71"/>
    <mergeCell ref="A28:A29"/>
    <mergeCell ref="B28:B29"/>
    <mergeCell ref="C28:C29"/>
    <mergeCell ref="D28:D29"/>
    <mergeCell ref="A80:A81"/>
    <mergeCell ref="A78:A79"/>
    <mergeCell ref="B78:B79"/>
    <mergeCell ref="A66:A67"/>
    <mergeCell ref="B66:B67"/>
    <mergeCell ref="C66:C67"/>
    <mergeCell ref="B68:B69"/>
    <mergeCell ref="C68:C69"/>
    <mergeCell ref="B70:B71"/>
    <mergeCell ref="C70:C71"/>
    <mergeCell ref="D70:D71"/>
    <mergeCell ref="A74:A75"/>
    <mergeCell ref="B76:B77"/>
    <mergeCell ref="C72:C73"/>
    <mergeCell ref="B72:B73"/>
    <mergeCell ref="D66:D67"/>
    <mergeCell ref="A72:A73"/>
    <mergeCell ref="A44:A45"/>
    <mergeCell ref="C94:C95"/>
    <mergeCell ref="D94:D95"/>
    <mergeCell ref="A86:A87"/>
    <mergeCell ref="A84:A85"/>
    <mergeCell ref="A76:A77"/>
    <mergeCell ref="A98:A99"/>
    <mergeCell ref="C142:H142"/>
    <mergeCell ref="E76:E77"/>
    <mergeCell ref="G76:G77"/>
    <mergeCell ref="E78:E79"/>
    <mergeCell ref="F78:F79"/>
    <mergeCell ref="G117:G118"/>
    <mergeCell ref="D92:D93"/>
    <mergeCell ref="C107:C108"/>
    <mergeCell ref="F76:F77"/>
    <mergeCell ref="C76:C77"/>
    <mergeCell ref="D90:D91"/>
    <mergeCell ref="C100:C101"/>
    <mergeCell ref="D100:D101"/>
    <mergeCell ref="C109:C110"/>
    <mergeCell ref="D104:D106"/>
    <mergeCell ref="C98:C99"/>
    <mergeCell ref="D98:D99"/>
    <mergeCell ref="C141:H141"/>
    <mergeCell ref="B80:B81"/>
    <mergeCell ref="C80:C81"/>
    <mergeCell ref="D80:D81"/>
    <mergeCell ref="C90:C91"/>
    <mergeCell ref="D76:D77"/>
    <mergeCell ref="C117:C118"/>
    <mergeCell ref="E66:E67"/>
    <mergeCell ref="E68:E69"/>
    <mergeCell ref="E80:E81"/>
    <mergeCell ref="E84:E85"/>
    <mergeCell ref="E74:E75"/>
    <mergeCell ref="E82:E83"/>
    <mergeCell ref="E70:E71"/>
    <mergeCell ref="E72:E73"/>
    <mergeCell ref="D107:D108"/>
    <mergeCell ref="C82:C83"/>
    <mergeCell ref="D82:D83"/>
    <mergeCell ref="B74:B75"/>
    <mergeCell ref="C74:C75"/>
    <mergeCell ref="C78:C79"/>
    <mergeCell ref="D78:D79"/>
    <mergeCell ref="C92:C93"/>
    <mergeCell ref="C96:C97"/>
    <mergeCell ref="B94:B95"/>
    <mergeCell ref="C139:C140"/>
    <mergeCell ref="D139:D140"/>
    <mergeCell ref="D133:D134"/>
    <mergeCell ref="B104:B106"/>
    <mergeCell ref="C104:C106"/>
    <mergeCell ref="C102:C103"/>
    <mergeCell ref="D102:D103"/>
    <mergeCell ref="D96:D97"/>
    <mergeCell ref="B96:B97"/>
    <mergeCell ref="B107:B108"/>
    <mergeCell ref="B102:B103"/>
    <mergeCell ref="B115:B116"/>
    <mergeCell ref="B117:B118"/>
    <mergeCell ref="A102:A103"/>
    <mergeCell ref="B98:B99"/>
    <mergeCell ref="B100:B101"/>
    <mergeCell ref="A107:A108"/>
    <mergeCell ref="A104:A106"/>
    <mergeCell ref="A113:A114"/>
    <mergeCell ref="B113:B114"/>
    <mergeCell ref="A82:A83"/>
    <mergeCell ref="A100:A101"/>
    <mergeCell ref="A96:A97"/>
    <mergeCell ref="B92:B93"/>
    <mergeCell ref="B90:B91"/>
    <mergeCell ref="B84:B85"/>
    <mergeCell ref="A90:A91"/>
    <mergeCell ref="A88:A89"/>
    <mergeCell ref="A92:A93"/>
    <mergeCell ref="A94:A95"/>
    <mergeCell ref="A109:A110"/>
    <mergeCell ref="B109:B110"/>
    <mergeCell ref="A111:A112"/>
    <mergeCell ref="A139:A140"/>
    <mergeCell ref="F131:F132"/>
    <mergeCell ref="E139:E140"/>
    <mergeCell ref="F139:F140"/>
    <mergeCell ref="G139:G140"/>
    <mergeCell ref="G131:G132"/>
    <mergeCell ref="G127:G128"/>
    <mergeCell ref="F127:F128"/>
    <mergeCell ref="G129:G130"/>
    <mergeCell ref="F129:F130"/>
    <mergeCell ref="C133:C134"/>
    <mergeCell ref="G137:G138"/>
    <mergeCell ref="F135:F136"/>
    <mergeCell ref="G135:G136"/>
    <mergeCell ref="B139:B140"/>
    <mergeCell ref="G133:G134"/>
    <mergeCell ref="D131:D132"/>
    <mergeCell ref="C129:C130"/>
    <mergeCell ref="F137:F138"/>
    <mergeCell ref="E137:E138"/>
    <mergeCell ref="E133:E134"/>
    <mergeCell ref="F133:F134"/>
    <mergeCell ref="E131:E132"/>
    <mergeCell ref="E129:E130"/>
    <mergeCell ref="G62:G63"/>
    <mergeCell ref="G56:G57"/>
    <mergeCell ref="F64:F65"/>
    <mergeCell ref="G64:G65"/>
    <mergeCell ref="G58:G59"/>
    <mergeCell ref="G60:G61"/>
    <mergeCell ref="F94:F95"/>
    <mergeCell ref="G90:G91"/>
    <mergeCell ref="G88:G89"/>
    <mergeCell ref="F92:F93"/>
    <mergeCell ref="G94:G95"/>
    <mergeCell ref="F62:F63"/>
    <mergeCell ref="F56:F57"/>
    <mergeCell ref="F58:F59"/>
    <mergeCell ref="F60:F61"/>
    <mergeCell ref="G70:G71"/>
    <mergeCell ref="G78:G79"/>
    <mergeCell ref="G72:G73"/>
    <mergeCell ref="G66:G67"/>
    <mergeCell ref="G74:G75"/>
    <mergeCell ref="F74:F75"/>
    <mergeCell ref="F66:F67"/>
    <mergeCell ref="G68:G69"/>
    <mergeCell ref="G80:G81"/>
    <mergeCell ref="F44:F45"/>
    <mergeCell ref="E46:E47"/>
    <mergeCell ref="D44:D45"/>
    <mergeCell ref="G46:G47"/>
    <mergeCell ref="C50:C51"/>
    <mergeCell ref="E44:E45"/>
    <mergeCell ref="F48:F49"/>
    <mergeCell ref="G48:G49"/>
    <mergeCell ref="G50:G51"/>
    <mergeCell ref="E48:E49"/>
    <mergeCell ref="G44:G45"/>
    <mergeCell ref="F46:F47"/>
    <mergeCell ref="F50:F51"/>
    <mergeCell ref="B44:B45"/>
    <mergeCell ref="A46:A47"/>
    <mergeCell ref="B46:B47"/>
    <mergeCell ref="A52:A53"/>
    <mergeCell ref="A48:A49"/>
    <mergeCell ref="B48:B49"/>
    <mergeCell ref="C48:C49"/>
    <mergeCell ref="D48:D49"/>
    <mergeCell ref="C46:C47"/>
    <mergeCell ref="D46:D47"/>
    <mergeCell ref="A50:A51"/>
    <mergeCell ref="B50:B51"/>
    <mergeCell ref="B52:B53"/>
    <mergeCell ref="C44:C45"/>
    <mergeCell ref="E52:E53"/>
    <mergeCell ref="G54:G55"/>
    <mergeCell ref="C52:C53"/>
    <mergeCell ref="D52:D53"/>
    <mergeCell ref="D50:D51"/>
    <mergeCell ref="E50:E51"/>
    <mergeCell ref="E54:E55"/>
    <mergeCell ref="A54:A55"/>
    <mergeCell ref="B54:B55"/>
    <mergeCell ref="D54:D55"/>
    <mergeCell ref="C54:C55"/>
    <mergeCell ref="F54:F55"/>
    <mergeCell ref="G52:G53"/>
    <mergeCell ref="F52:F53"/>
    <mergeCell ref="A62:A63"/>
    <mergeCell ref="C62:C63"/>
    <mergeCell ref="D56:D57"/>
    <mergeCell ref="D62:D63"/>
    <mergeCell ref="B62:B63"/>
    <mergeCell ref="C60:C61"/>
    <mergeCell ref="C58:C59"/>
    <mergeCell ref="E64:E65"/>
    <mergeCell ref="E62:E63"/>
    <mergeCell ref="E60:E61"/>
    <mergeCell ref="A58:A59"/>
    <mergeCell ref="B60:B61"/>
    <mergeCell ref="B58:B59"/>
    <mergeCell ref="A60:A61"/>
    <mergeCell ref="E56:E57"/>
    <mergeCell ref="E58:E59"/>
    <mergeCell ref="A56:A57"/>
    <mergeCell ref="B56:B57"/>
    <mergeCell ref="C56:C57"/>
    <mergeCell ref="D60:D61"/>
    <mergeCell ref="B64:B65"/>
    <mergeCell ref="C64:C65"/>
    <mergeCell ref="D64:D65"/>
    <mergeCell ref="C84:C85"/>
    <mergeCell ref="D84:D85"/>
    <mergeCell ref="B82:B83"/>
    <mergeCell ref="B86:B87"/>
    <mergeCell ref="B88:B89"/>
    <mergeCell ref="C88:C89"/>
    <mergeCell ref="C86:C87"/>
    <mergeCell ref="D88:D89"/>
    <mergeCell ref="E88:E89"/>
    <mergeCell ref="D86:D87"/>
    <mergeCell ref="E86:E87"/>
    <mergeCell ref="G104:G106"/>
    <mergeCell ref="F102:F103"/>
    <mergeCell ref="E104:E106"/>
    <mergeCell ref="F104:F106"/>
    <mergeCell ref="D68:D69"/>
    <mergeCell ref="G100:G101"/>
    <mergeCell ref="F90:F91"/>
    <mergeCell ref="G92:G93"/>
    <mergeCell ref="G102:G103"/>
    <mergeCell ref="F100:F101"/>
    <mergeCell ref="G96:G97"/>
    <mergeCell ref="E92:E93"/>
    <mergeCell ref="E90:E91"/>
    <mergeCell ref="D72:D73"/>
    <mergeCell ref="D74:D75"/>
    <mergeCell ref="F84:F85"/>
    <mergeCell ref="F80:F81"/>
    <mergeCell ref="F70:F71"/>
    <mergeCell ref="F72:F73"/>
    <mergeCell ref="F68:F69"/>
    <mergeCell ref="G84:G85"/>
    <mergeCell ref="G86:G87"/>
    <mergeCell ref="G82:G83"/>
    <mergeCell ref="F82:F83"/>
    <mergeCell ref="F88:F89"/>
    <mergeCell ref="F86:F87"/>
    <mergeCell ref="F113:F114"/>
    <mergeCell ref="G125:G126"/>
    <mergeCell ref="F115:F116"/>
    <mergeCell ref="F121:F122"/>
    <mergeCell ref="F117:F118"/>
    <mergeCell ref="E94:E95"/>
    <mergeCell ref="F98:F99"/>
    <mergeCell ref="G98:G99"/>
    <mergeCell ref="F96:F97"/>
    <mergeCell ref="E96:E97"/>
    <mergeCell ref="E98:E99"/>
    <mergeCell ref="E100:E101"/>
    <mergeCell ref="E107:E108"/>
    <mergeCell ref="G109:G110"/>
    <mergeCell ref="G115:G116"/>
    <mergeCell ref="G123:G124"/>
    <mergeCell ref="F125:F126"/>
    <mergeCell ref="E123:E124"/>
    <mergeCell ref="F123:F124"/>
    <mergeCell ref="F119:F120"/>
    <mergeCell ref="G111:G112"/>
    <mergeCell ref="E102:E103"/>
    <mergeCell ref="F111:F112"/>
    <mergeCell ref="F109:F110"/>
    <mergeCell ref="F107:F108"/>
    <mergeCell ref="G107:G108"/>
    <mergeCell ref="D111:D112"/>
    <mergeCell ref="E121:E122"/>
    <mergeCell ref="D121:D122"/>
    <mergeCell ref="E115:E116"/>
    <mergeCell ref="E117:E118"/>
    <mergeCell ref="D109:D110"/>
    <mergeCell ref="G119:G120"/>
    <mergeCell ref="D113:D114"/>
    <mergeCell ref="D117:D118"/>
    <mergeCell ref="G113:G114"/>
    <mergeCell ref="E135:E136"/>
    <mergeCell ref="A135:A136"/>
    <mergeCell ref="A133:A134"/>
    <mergeCell ref="E127:E128"/>
    <mergeCell ref="E119:E120"/>
    <mergeCell ref="D115:D116"/>
    <mergeCell ref="D123:D124"/>
    <mergeCell ref="E125:E126"/>
    <mergeCell ref="E109:E110"/>
    <mergeCell ref="E111:E112"/>
    <mergeCell ref="D125:D126"/>
    <mergeCell ref="E113:E114"/>
    <mergeCell ref="A123:A124"/>
    <mergeCell ref="C113:C114"/>
    <mergeCell ref="C121:C122"/>
    <mergeCell ref="C123:C124"/>
    <mergeCell ref="D119:D120"/>
    <mergeCell ref="A125:A126"/>
    <mergeCell ref="B125:B126"/>
    <mergeCell ref="C125:C126"/>
    <mergeCell ref="B111:B112"/>
    <mergeCell ref="C111:C112"/>
    <mergeCell ref="B121:B122"/>
    <mergeCell ref="B119:B120"/>
    <mergeCell ref="A137:A138"/>
    <mergeCell ref="B137:B138"/>
    <mergeCell ref="C137:C138"/>
    <mergeCell ref="D137:D138"/>
    <mergeCell ref="B133:B134"/>
    <mergeCell ref="B135:B136"/>
    <mergeCell ref="C135:C136"/>
    <mergeCell ref="B129:B130"/>
    <mergeCell ref="D127:D128"/>
    <mergeCell ref="B131:B132"/>
    <mergeCell ref="C131:C132"/>
    <mergeCell ref="B127:B128"/>
    <mergeCell ref="D129:D130"/>
    <mergeCell ref="A115:A116"/>
    <mergeCell ref="A131:A132"/>
    <mergeCell ref="A129:A130"/>
    <mergeCell ref="A117:A118"/>
    <mergeCell ref="A119:A120"/>
    <mergeCell ref="A127:A128"/>
    <mergeCell ref="A121:A122"/>
    <mergeCell ref="B123:B124"/>
    <mergeCell ref="C115:C116"/>
    <mergeCell ref="C119:C120"/>
    <mergeCell ref="C127:C128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 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2018-03-05T12:05:17Z</cp:lastPrinted>
  <dcterms:created xsi:type="dcterms:W3CDTF">2004-05-19T10:48:48Z</dcterms:created>
  <dcterms:modified xsi:type="dcterms:W3CDTF">2018-04-18T06:48:00Z</dcterms:modified>
</cp:coreProperties>
</file>