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maksvytiene\Desktop\Seniuniju_MVP_2018_Rengimui\Seniuniju_MVP_2018_04\Atsiusta patikrin _sen MVP _2018\Luksiu 2018 MVP\"/>
    </mc:Choice>
  </mc:AlternateContent>
  <bookViews>
    <workbookView xWindow="0" yWindow="0" windowWidth="28800" windowHeight="12435"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I76" i="20" l="1"/>
  <c r="J76" i="20"/>
  <c r="K76" i="20"/>
  <c r="L76" i="20"/>
  <c r="M76" i="20"/>
  <c r="N76" i="20"/>
  <c r="O76" i="20"/>
  <c r="P76" i="20"/>
  <c r="H76" i="20"/>
  <c r="I75" i="20"/>
  <c r="J75" i="20"/>
  <c r="K75" i="20"/>
  <c r="L75" i="20"/>
  <c r="M75" i="20"/>
  <c r="N75" i="20"/>
  <c r="O75" i="20"/>
  <c r="P75" i="20"/>
  <c r="H75" i="20"/>
  <c r="I74" i="20"/>
  <c r="J74" i="20"/>
  <c r="K74" i="20"/>
  <c r="L74" i="20"/>
  <c r="M74" i="20"/>
  <c r="N74" i="20"/>
  <c r="O74" i="20"/>
  <c r="P74" i="20"/>
  <c r="H74" i="20"/>
  <c r="I73" i="20"/>
  <c r="J73" i="20"/>
  <c r="K73" i="20"/>
  <c r="L73" i="20"/>
  <c r="M73" i="20"/>
  <c r="N73" i="20"/>
  <c r="O73" i="20"/>
  <c r="P73" i="20"/>
  <c r="H73" i="20"/>
  <c r="I66" i="20"/>
  <c r="J66" i="20"/>
  <c r="K66" i="20"/>
  <c r="L66" i="20"/>
  <c r="M66" i="20"/>
  <c r="N66" i="20"/>
  <c r="O66" i="20"/>
  <c r="P66" i="20"/>
  <c r="H66" i="20"/>
  <c r="K61" i="20"/>
  <c r="H61" i="20"/>
  <c r="H60" i="20"/>
  <c r="I55" i="20"/>
  <c r="H55" i="20"/>
  <c r="H54" i="20"/>
  <c r="I46" i="20"/>
  <c r="J46" i="20"/>
  <c r="K46" i="20"/>
  <c r="L46" i="20"/>
  <c r="M46" i="20"/>
  <c r="N46" i="20"/>
  <c r="O46" i="20"/>
  <c r="P46" i="20"/>
  <c r="H46" i="20"/>
  <c r="I45" i="20"/>
  <c r="J45" i="20"/>
  <c r="K45" i="20"/>
  <c r="L45" i="20"/>
  <c r="M45" i="20"/>
  <c r="N45" i="20"/>
  <c r="O45" i="20"/>
  <c r="P45" i="20"/>
  <c r="H45" i="20"/>
  <c r="H44" i="20"/>
  <c r="I39" i="20"/>
  <c r="J39" i="20"/>
  <c r="K39" i="20"/>
  <c r="L39" i="20"/>
  <c r="M39" i="20"/>
  <c r="N39" i="20"/>
  <c r="O39" i="20"/>
  <c r="P39" i="20"/>
  <c r="H39" i="20"/>
  <c r="I38" i="20"/>
  <c r="J38" i="20"/>
  <c r="K38" i="20"/>
  <c r="L38" i="20"/>
  <c r="M38" i="20"/>
  <c r="N38" i="20"/>
  <c r="O38" i="20"/>
  <c r="P38" i="20"/>
  <c r="H38" i="20"/>
  <c r="H29" i="20"/>
  <c r="H28" i="20"/>
  <c r="K28" i="20"/>
  <c r="I28" i="20"/>
  <c r="I29" i="20"/>
  <c r="J29" i="20"/>
  <c r="K29" i="20"/>
  <c r="L29" i="20"/>
  <c r="M29" i="20"/>
  <c r="N29" i="20"/>
  <c r="O29" i="20"/>
  <c r="P29" i="20"/>
  <c r="H22" i="20"/>
  <c r="J28" i="20"/>
  <c r="L28" i="20"/>
  <c r="M28" i="20"/>
  <c r="N28" i="20"/>
  <c r="O28" i="20"/>
  <c r="P28" i="20"/>
  <c r="I22" i="20"/>
  <c r="J22" i="20"/>
  <c r="K22" i="20"/>
  <c r="L22" i="20"/>
  <c r="M22" i="20"/>
  <c r="N22" i="20"/>
  <c r="O22" i="20"/>
  <c r="P22" i="20"/>
  <c r="I21" i="20"/>
  <c r="J21" i="20"/>
  <c r="K21" i="20"/>
  <c r="L21" i="20"/>
  <c r="M21" i="20"/>
  <c r="N21" i="20"/>
  <c r="O21" i="20"/>
  <c r="P21" i="20"/>
  <c r="H21" i="20"/>
  <c r="I15" i="20"/>
  <c r="J15" i="20"/>
  <c r="K15" i="20"/>
  <c r="L15" i="20"/>
  <c r="M15" i="20"/>
  <c r="N15" i="20"/>
  <c r="O15" i="20"/>
  <c r="P15" i="20"/>
  <c r="H15" i="20"/>
  <c r="I14" i="20"/>
  <c r="J14" i="20"/>
  <c r="K14" i="20"/>
  <c r="L14" i="20"/>
  <c r="M14" i="20"/>
  <c r="N14" i="20"/>
  <c r="O14" i="20"/>
  <c r="P14" i="20"/>
  <c r="H14" i="20"/>
  <c r="H72" i="20"/>
  <c r="H71" i="20"/>
  <c r="H70" i="20"/>
  <c r="H69" i="20"/>
  <c r="H68" i="20"/>
  <c r="H59" i="20"/>
  <c r="H37" i="20"/>
  <c r="H27" i="20"/>
  <c r="H20" i="20"/>
  <c r="H13" i="20"/>
  <c r="H65" i="20"/>
  <c r="H58" i="20"/>
  <c r="H43" i="20"/>
  <c r="H36" i="20"/>
  <c r="H35" i="20"/>
  <c r="H34" i="20"/>
  <c r="H33" i="20"/>
  <c r="H26" i="20"/>
  <c r="H19" i="20"/>
  <c r="H12" i="20"/>
  <c r="I61" i="20"/>
  <c r="J61" i="20"/>
  <c r="L61" i="20"/>
  <c r="M61" i="20"/>
  <c r="N61" i="20"/>
  <c r="O61" i="20"/>
  <c r="P61" i="20"/>
  <c r="J55" i="20"/>
  <c r="K55" i="20"/>
  <c r="L55" i="20"/>
  <c r="M55" i="20"/>
  <c r="N55" i="20"/>
  <c r="O55" i="20"/>
  <c r="P55" i="20"/>
  <c r="I54" i="20"/>
  <c r="J54" i="20"/>
  <c r="K54" i="20"/>
  <c r="L54" i="20"/>
  <c r="M54" i="20"/>
  <c r="N54" i="20"/>
  <c r="O54" i="20"/>
  <c r="P54" i="20"/>
  <c r="H53" i="20"/>
  <c r="H52" i="20"/>
  <c r="H51" i="20"/>
  <c r="H50" i="20"/>
  <c r="P59" i="20"/>
  <c r="P60" i="20" s="1"/>
  <c r="O59" i="20"/>
  <c r="O60" i="20" s="1"/>
  <c r="N59" i="20"/>
  <c r="N60" i="20" s="1"/>
  <c r="M59" i="20"/>
  <c r="M60" i="20" s="1"/>
  <c r="L59" i="20"/>
  <c r="L60" i="20" s="1"/>
  <c r="K59" i="20"/>
  <c r="K60" i="20" s="1"/>
  <c r="J59" i="20"/>
  <c r="J60" i="20" s="1"/>
  <c r="I59" i="20"/>
  <c r="I60" i="20" s="1"/>
  <c r="I37" i="20" l="1"/>
  <c r="I27" i="20"/>
  <c r="I13" i="20" l="1"/>
  <c r="I20" i="20" l="1"/>
  <c r="I28" i="19" l="1"/>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N36" i="19" s="1"/>
  <c r="P35" i="19"/>
  <c r="P36" i="19" s="1"/>
  <c r="K36" i="19"/>
  <c r="O36" i="19"/>
  <c r="I38" i="19"/>
  <c r="M38" i="19"/>
  <c r="M39" i="19" s="1"/>
  <c r="J39" i="19"/>
  <c r="L39" i="19"/>
  <c r="N39" i="19"/>
  <c r="P39" i="19"/>
  <c r="I40" i="19"/>
  <c r="M40" i="19"/>
  <c r="M41" i="19" s="1"/>
  <c r="J41" i="19"/>
  <c r="L41" i="19"/>
  <c r="N41" i="19"/>
  <c r="N42" i="19" s="1"/>
  <c r="P41" i="19"/>
  <c r="K42" i="19"/>
  <c r="O42" i="19"/>
  <c r="M44" i="19"/>
  <c r="J141" i="19"/>
  <c r="K141" i="19"/>
  <c r="K142" i="19" s="1"/>
  <c r="L141" i="19"/>
  <c r="L142" i="19" s="1"/>
  <c r="N141" i="19"/>
  <c r="O141" i="19"/>
  <c r="P141" i="19"/>
  <c r="O142" i="19" l="1"/>
  <c r="I141" i="19"/>
  <c r="L42" i="19"/>
  <c r="M36" i="19"/>
  <c r="P42" i="19"/>
  <c r="P142" i="19" s="1"/>
  <c r="I39" i="19"/>
  <c r="M42" i="19"/>
  <c r="N32" i="19"/>
  <c r="M32" i="19" s="1"/>
  <c r="I41" i="19"/>
  <c r="I32" i="19"/>
  <c r="I36" i="19"/>
  <c r="N142" i="19"/>
  <c r="M141" i="19"/>
  <c r="J42" i="19"/>
  <c r="I42" i="19" s="1"/>
  <c r="M142" i="19" l="1"/>
  <c r="J142" i="19"/>
  <c r="I142" i="19" s="1"/>
</calcChain>
</file>

<file path=xl/sharedStrings.xml><?xml version="1.0" encoding="utf-8"?>
<sst xmlns="http://schemas.openxmlformats.org/spreadsheetml/2006/main" count="753" uniqueCount="222">
  <si>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</si>
  <si>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</si>
  <si>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</si>
  <si>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</si>
  <si>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</si>
  <si>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</si>
  <si>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</si>
  <si>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</si>
  <si>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</si>
  <si>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</si>
  <si>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</si>
  <si>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</si>
  <si>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</si>
  <si>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</si>
  <si>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</si>
  <si>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</si>
  <si>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</si>
  <si>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</si>
  <si>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</si>
  <si>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</si>
  <si>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</si>
  <si>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</si>
  <si>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</si>
  <si>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</si>
  <si>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</si>
  <si>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</si>
  <si>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</si>
  <si>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</si>
  <si>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</si>
  <si>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</si>
  <si>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</si>
  <si>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</si>
  <si>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</si>
  <si>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</si>
  <si>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</si>
  <si>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</si>
  <si>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</si>
  <si>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</si>
  <si>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</si>
  <si>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</si>
  <si>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</si>
  <si>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</si>
  <si>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</si>
  <si>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</si>
  <si>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</si>
  <si>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</si>
  <si>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</si>
  <si>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</si>
  <si>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</si>
  <si>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</si>
  <si>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</si>
  <si>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</si>
  <si>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</si>
  <si>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</si>
  <si>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</si>
  <si>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</si>
  <si>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</si>
  <si>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</si>
  <si>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</si>
  <si>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</si>
  <si>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</si>
  <si>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</si>
  <si>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</si>
  <si>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</si>
  <si>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</si>
  <si>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</si>
  <si>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</si>
  <si>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</si>
  <si>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</si>
  <si>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</si>
  <si>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</si>
  <si>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</si>
  <si>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</si>
  <si>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</si>
  <si>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</si>
  <si>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</si>
  <si>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</si>
  <si>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</si>
  <si>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</si>
  <si>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</si>
  <si>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</si>
  <si>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</si>
  <si>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</si>
  <si>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</si>
  <si>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</si>
  <si>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</si>
  <si>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</si>
  <si>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</si>
  <si>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</si>
  <si>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</si>
  <si>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</si>
  <si>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</si>
  <si>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</si>
  <si>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</si>
  <si>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</si>
  <si>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</si>
  <si>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</si>
  <si>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</si>
  <si>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</si>
  <si>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</si>
  <si>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</si>
  <si>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</si>
  <si>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</si>
  <si>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</si>
  <si>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</si>
  <si>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</si>
  <si>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</si>
  <si>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</si>
  <si>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</si>
  <si>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</si>
  <si>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</si>
  <si>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</si>
  <si>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</si>
  <si>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</si>
  <si>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</si>
  <si>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</si>
  <si>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</si>
  <si>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</si>
  <si>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</si>
  <si>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</si>
  <si>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</si>
  <si>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</si>
  <si>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</si>
  <si>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</si>
  <si>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</si>
  <si>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</si>
  <si>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</si>
  <si>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</si>
  <si>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</si>
  <si>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</si>
  <si>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</si>
  <si>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</si>
  <si>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</si>
  <si>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</si>
  <si>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</si>
  <si>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</si>
  <si>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</si>
  <si>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</si>
  <si>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</si>
  <si>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</si>
  <si>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Indėlio vertinimo kriterijaus</t>
  </si>
  <si>
    <t>SP</t>
  </si>
  <si>
    <t>ES</t>
  </si>
  <si>
    <t>VB</t>
  </si>
  <si>
    <t>KT</t>
  </si>
  <si>
    <t>SB(ĮP)</t>
  </si>
  <si>
    <t>SB(D)</t>
  </si>
  <si>
    <t>Finansavimo lėšos</t>
  </si>
  <si>
    <t>VIP</t>
  </si>
  <si>
    <t>Lukšių seniūnija</t>
  </si>
  <si>
    <t>Prižiūrimų kelių ilgis</t>
  </si>
  <si>
    <t>km</t>
  </si>
  <si>
    <t>vnt</t>
  </si>
  <si>
    <t>m2</t>
  </si>
  <si>
    <t>Aptarnaujamų ūkių skaičius</t>
  </si>
  <si>
    <t>Įdarbintų asmenų skaičius</t>
  </si>
  <si>
    <t>vnt.</t>
  </si>
  <si>
    <t>Pažymos juridiniams faktams patvirtinti ir susirašinėjimo su kitomis institucijomis</t>
  </si>
  <si>
    <t>Laidojimo leidimai</t>
  </si>
  <si>
    <t>Gyv. vietos deklarav. funkcijos vykdymas</t>
  </si>
  <si>
    <t>Išduotų pažymų skaičius</t>
  </si>
  <si>
    <t>Išduotų leidimų skaičius</t>
  </si>
  <si>
    <t>Gatvių apšvietimas</t>
  </si>
  <si>
    <t>*</t>
  </si>
  <si>
    <t>Notariniai veiksmai ir testamentai</t>
  </si>
  <si>
    <t>ŠAKIŲ RAJONO SAVIVALDYBĖS ADMINISTRACIJOS                                              LUKŠIŲ SENIŪNIJOS 2018 METŲ VEIKLOS PLANAS</t>
  </si>
  <si>
    <t xml:space="preserve">PATVIRTINTA           
Šakių rajono savivaldybės
administracijos direktoriaus
2018 m.                      d. įsakymu Nr. AT-  
</t>
  </si>
  <si>
    <t>Savivaldybės administracijos Lukšių seniūnijos 2018 metų veiklos planas</t>
  </si>
  <si>
    <t>Objektų priežiūros vykdymas</t>
  </si>
  <si>
    <t>Seniūnijos kelių greideriavimas, sniego valymas ir pakelių tvarkymas</t>
  </si>
  <si>
    <t>2018 m. I-IV ket.</t>
  </si>
  <si>
    <t>Ūkinių subjektų konsultavimas pasėlių deklaravimo, žemės ūkio ir kaimo valdos įregistravimo, išmokų ir kitais klausimais</t>
  </si>
  <si>
    <t>Išlaidos prekėms seniūnijos žemės ūkio specialistui išlaikyti</t>
  </si>
  <si>
    <t>Uždavinys: Kompleksiškai plėtoti ir puoselėti rekreacines teritorijas, želdynus bei kitas viešąsias erdves, pritaikant jas gyventojų bei verslo poreikiams</t>
  </si>
  <si>
    <t>Aplinkotvarkos darbų vykdymas seniūnijoje</t>
  </si>
  <si>
    <t>Darbo užmokestis ir socialinis draudimas aplinkotvarkos darbuotojams</t>
  </si>
  <si>
    <t>Darbuotojų skaičius</t>
  </si>
  <si>
    <t>Išlaidos  šaligatvių, pėsčiųjų takų, gatvių, parkų, skverų bei visuomeninio naudojimo teritorijų tvarkymui ir priežiūrai</t>
  </si>
  <si>
    <t>Lukšių kultūros namų šildymo sistemos įrengimas</t>
  </si>
  <si>
    <t>Tvarkomų seniūnijos teritorijų plotas (atliekų rinkimas, šaligatvių valymas, žalių plotų priežiūra)</t>
  </si>
  <si>
    <t>Tikslas: Socialinių paslaugų prieinamumo ir pasirinkimo užtikrinimas</t>
  </si>
  <si>
    <t>Darbo organizavimas šeimoms su socialine rizika</t>
  </si>
  <si>
    <t>Uždavinys: Teikti bendrąsias paslaugas šeimoms</t>
  </si>
  <si>
    <t>Darbo užmokestis ir socialinis draudimas socialinei darbuotojai darbui su rizikos šeimomis</t>
  </si>
  <si>
    <t>Tikslas: Socialinių paslaugų aprėpties didinimas</t>
  </si>
  <si>
    <t>Uždavinys: Socialinio darbo seniūnijoje tobulinimas,  socialinio darbuotojo statuso visuomenėje gerinimas</t>
  </si>
  <si>
    <t>Darbo su socialiai remtinomis šeimomis organizavimas</t>
  </si>
  <si>
    <t>Išlaidos, susijusios su soc. darbo organizavimo veikla (transporto, kvalifikacijos kėlimo, darbo priemonių įsigijimo ir kt.)</t>
  </si>
  <si>
    <t>Socialinė parama pinigais</t>
  </si>
  <si>
    <t>Socialiai remtinų šeimų skaičius</t>
  </si>
  <si>
    <t>Vienkartines socialines pašalpas gaunančių žmonių skaičius</t>
  </si>
  <si>
    <t>Remontuojamų socialinių būstų skaičius</t>
  </si>
  <si>
    <t>Tikslas: Efektyvaus viešojo valdymo sistemos sukūrimas</t>
  </si>
  <si>
    <t>Uždavinys: Vykdyti viešojo administravimo veiklos tobulinimo programas</t>
  </si>
  <si>
    <t>Seniūnijos veiklos pagrindinių funkcijų vykdymas</t>
  </si>
  <si>
    <t>Priemonės bei kitospaslaugos, skirtos seniūnijos išlaikymui</t>
  </si>
  <si>
    <t>Leidimai saugotinų medžių ir krūmų kirtimo, persodinimo ar kitokio pašalinimo, genėjimo darbams</t>
  </si>
  <si>
    <r>
      <t>Paaiškinimai:       *Lėšos gautos  papildomai pagal LR Socialinės apsaugos ministerijos programą "Šeimos gerovės ir vaiko teisių apsaugos politikos įgyvendinimas"iš Socialinių paslaugų priežiūros departamento prie Socialinės apsaugos ir darbo ministerijos 12911 Eur.</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</si>
  <si>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Šeimų su  socialine rizika skaičius, stebimų šeimų skaičius</t>
  </si>
  <si>
    <t>Darbo užmokestis ir soc. draudimas soc. darbo organizatorei ir socialinių paslaugų koordinatoriui</t>
  </si>
  <si>
    <t>Uždavinys: Organizuoti užimtumo didinimo programą</t>
  </si>
  <si>
    <t>Įgyvendinti užimtumo didinimo programą</t>
  </si>
  <si>
    <t>Įdarbinti asmenis įgyvendinat užimtumo didinimo programą</t>
  </si>
  <si>
    <t>Uždavinys. Šakių rajono socialinio būsto fondo plėtra</t>
  </si>
  <si>
    <t xml:space="preserve">Socialinio būsto remontas seniūnijoje </t>
  </si>
  <si>
    <t xml:space="preserve">Dalinai suremontuoti socialinius ir savivaldybei priklausančius būstus </t>
  </si>
  <si>
    <t>2018 m .I-IV ket.</t>
  </si>
  <si>
    <t>Apšviestų gatvių skaičius</t>
  </si>
  <si>
    <t>Šildymo įrenginių skaičius</t>
  </si>
  <si>
    <t>Tikslas: Darnaus išteklių naudojimo skatinimas</t>
  </si>
  <si>
    <t>Administracinės naštos mažinimo priemonės</t>
  </si>
  <si>
    <t>Tikslas: Inovatyvi, pažangi žemės ūkio veikla, tausojanti aplinką bei sveikatą</t>
  </si>
  <si>
    <t>Uždavinys: Teikti paslaugas,konsultuoti žemės ūkio subjektus ES ir Nacionalinės paramos investicijų bei kitais žemės ūkio veiklos klausimais</t>
  </si>
  <si>
    <r>
      <t>Organizuoti vaikų dienos centro ir vaikų vasaros stovyklos veiklą</t>
    </r>
    <r>
      <rPr>
        <b/>
        <sz val="10"/>
        <rFont val="Times New Roman"/>
        <family val="1"/>
        <charset val="186"/>
      </rPr>
      <t>*</t>
    </r>
  </si>
  <si>
    <t>Tikslas: Šiuolaikiškos susisiekimo sistemos plėtra</t>
  </si>
  <si>
    <t>Uždavinys: Modernizuoti ir plėtoti savivaldybės vietinės reikšmės kelius, gatves ir kitas susisiekimo komunikacijas</t>
  </si>
  <si>
    <t>Tikslas: Gyventojų užimtumo didinimas</t>
  </si>
  <si>
    <t>Socialinių darbuotojų  ir socialinių paslaugų kordinatorių skaičius</t>
  </si>
  <si>
    <t>Vaikų, lankančių vaikų dienos centrą, skaičius</t>
  </si>
  <si>
    <t>Gyventojų, pasinaudojusių deklaravimo paslaugomis, skaičius</t>
  </si>
  <si>
    <t>Lėšos biudžetiniams  2018  -iesiems metams, tūkst. Eur</t>
  </si>
  <si>
    <t>Notarinių veiksmų skaičius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</si>
</sst>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6">
    <font>
      <sz val="10"/>
      <name val="Arial"/>
      <charset val="186"/>
    </font>
    <font>
      <sz val="11"/>
      <color theme="1"/>
      <name val="Calibri"/>
      <family val="2"/>
      <charset val="186"/>
      <scheme val="minor"/>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sz val="10"/>
      <color theme="1"/>
      <name val="Times New Roman"/>
      <family val="1"/>
      <charset val="186"/>
    </font>
    <font>
      <sz val="11"/>
      <color theme="1"/>
      <name val="Times New Roman"/>
      <family val="1"/>
      <charset val="186"/>
    </font>
    <font>
      <b/>
      <sz val="10"/>
      <color rgb="FFFF00FF"/>
      <name val="Times New Roman"/>
      <family val="1"/>
      <charset val="186"/>
    </font>
    <font>
      <sz val="10"/>
      <color theme="1"/>
      <name val="Arial"/>
      <family val="2"/>
      <charset val="186"/>
    </font>
    <font>
      <b/>
      <sz val="10"/>
      <color theme="1"/>
      <name val="Times New Roman"/>
      <family val="1"/>
      <charset val="186"/>
    </font>
  </fonts>
  <fills count="16">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theme="0" tint="-0.14999847407452621"/>
        <bgColor indexed="64"/>
      </patternFill>
    </fill>
    <fill>
      <patternFill patternType="solid">
        <fgColor rgb="FF99CCFF"/>
        <bgColor rgb="FF99CCFF"/>
      </patternFill>
    </fill>
    <fill>
      <patternFill patternType="solid">
        <fgColor rgb="FFCCFFCC"/>
        <bgColor rgb="FFCCFFCC"/>
      </patternFill>
    </fill>
    <fill>
      <patternFill patternType="solid">
        <fgColor rgb="FFFFFF99"/>
        <bgColor rgb="FFFFFF99"/>
      </patternFill>
    </fill>
    <fill>
      <patternFill patternType="solid">
        <fgColor rgb="FFC0C0C0"/>
        <bgColor rgb="FFC0C0C0"/>
      </patternFill>
    </fill>
    <fill>
      <patternFill patternType="solid">
        <fgColor rgb="FF99CCFF"/>
        <bgColor indexed="64"/>
      </patternFill>
    </fill>
    <fill>
      <patternFill patternType="solid">
        <fgColor rgb="FFFFFF00"/>
        <bgColor indexed="64"/>
      </patternFill>
    </fill>
  </fills>
  <borders count="82">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9">
    <xf numFmtId="0" fontId="0" fillId="0" borderId="0"/>
    <xf numFmtId="0" fontId="30" fillId="0" borderId="0"/>
    <xf numFmtId="0" fontId="16" fillId="0" borderId="0"/>
    <xf numFmtId="0" fontId="14" fillId="0" borderId="0"/>
    <xf numFmtId="0" fontId="29" fillId="0" borderId="0"/>
    <xf numFmtId="0" fontId="15" fillId="0" borderId="0"/>
    <xf numFmtId="0" fontId="14" fillId="0" borderId="0"/>
    <xf numFmtId="0" fontId="2" fillId="0" borderId="0"/>
    <xf numFmtId="0" fontId="1" fillId="0" borderId="0"/>
  </cellStyleXfs>
  <cellXfs count="529">
    <xf numFmtId="0" fontId="0" fillId="0" borderId="0" xfId="0"/>
    <xf numFmtId="0" fontId="11" fillId="0" borderId="0" xfId="0" applyFont="1" applyAlignment="1">
      <alignment vertical="top"/>
    </xf>
    <xf numFmtId="0" fontId="13" fillId="0" borderId="0" xfId="0" applyFont="1" applyBorder="1" applyAlignment="1">
      <alignment vertical="top"/>
    </xf>
    <xf numFmtId="0" fontId="11" fillId="0" borderId="0" xfId="0" applyFont="1" applyFill="1" applyAlignment="1">
      <alignment vertical="top"/>
    </xf>
    <xf numFmtId="0" fontId="10" fillId="0" borderId="0" xfId="0" applyFont="1" applyAlignment="1">
      <alignment vertical="top"/>
    </xf>
    <xf numFmtId="0" fontId="11" fillId="0" borderId="0" xfId="1" applyFont="1" applyAlignment="1">
      <alignment vertical="top"/>
    </xf>
    <xf numFmtId="0" fontId="10" fillId="0" borderId="0" xfId="1" applyFont="1" applyAlignment="1">
      <alignment vertical="top"/>
    </xf>
    <xf numFmtId="0" fontId="13" fillId="0" borderId="1" xfId="1" applyFont="1" applyBorder="1" applyAlignment="1">
      <alignment horizontal="center" vertical="center" textRotation="90" wrapText="1"/>
    </xf>
    <xf numFmtId="49" fontId="7" fillId="2" borderId="2" xfId="1" applyNumberFormat="1" applyFont="1" applyFill="1" applyBorder="1" applyAlignment="1">
      <alignment horizontal="center" vertical="top"/>
    </xf>
    <xf numFmtId="49" fontId="7" fillId="2" borderId="3" xfId="1" applyNumberFormat="1" applyFont="1" applyFill="1" applyBorder="1" applyAlignment="1">
      <alignment horizontal="center" vertical="top"/>
    </xf>
    <xf numFmtId="0" fontId="16" fillId="0" borderId="4" xfId="1" applyFont="1" applyBorder="1" applyAlignment="1">
      <alignment vertical="top" wrapText="1"/>
    </xf>
    <xf numFmtId="49" fontId="7" fillId="3" borderId="5" xfId="1" applyNumberFormat="1" applyFont="1" applyFill="1" applyBorder="1" applyAlignment="1">
      <alignment horizontal="center" vertical="top"/>
    </xf>
    <xf numFmtId="49" fontId="7" fillId="3" borderId="6" xfId="1" applyNumberFormat="1" applyFont="1" applyFill="1" applyBorder="1" applyAlignment="1">
      <alignment horizontal="center" vertical="top"/>
    </xf>
    <xf numFmtId="49" fontId="8" fillId="0" borderId="7" xfId="1" applyNumberFormat="1" applyFont="1" applyBorder="1" applyAlignment="1">
      <alignment horizontal="center" vertical="top"/>
    </xf>
    <xf numFmtId="0" fontId="16" fillId="0" borderId="8" xfId="1" applyFont="1" applyBorder="1" applyAlignment="1">
      <alignment horizontal="center" vertical="top"/>
    </xf>
    <xf numFmtId="49" fontId="8" fillId="0" borderId="9" xfId="1" applyNumberFormat="1" applyFont="1" applyBorder="1" applyAlignment="1">
      <alignment horizontal="center" vertical="top"/>
    </xf>
    <xf numFmtId="0" fontId="16" fillId="0" borderId="10" xfId="1" applyFont="1" applyBorder="1" applyAlignment="1">
      <alignment horizontal="center" vertical="top" wrapText="1"/>
    </xf>
    <xf numFmtId="164" fontId="7" fillId="4" borderId="3" xfId="1" applyNumberFormat="1" applyFont="1" applyFill="1" applyBorder="1" applyAlignment="1">
      <alignment horizontal="center" vertical="top"/>
    </xf>
    <xf numFmtId="164" fontId="4" fillId="0" borderId="5" xfId="1" applyNumberFormat="1" applyFont="1" applyFill="1" applyBorder="1" applyAlignment="1">
      <alignment horizontal="center" vertical="top"/>
    </xf>
    <xf numFmtId="164" fontId="7" fillId="4" borderId="11" xfId="1" applyNumberFormat="1" applyFont="1" applyFill="1" applyBorder="1" applyAlignment="1">
      <alignment horizontal="center" vertical="top"/>
    </xf>
    <xf numFmtId="0" fontId="7" fillId="4" borderId="12" xfId="1" applyFont="1" applyFill="1" applyBorder="1" applyAlignment="1">
      <alignment horizontal="right" vertical="top" wrapText="1"/>
    </xf>
    <xf numFmtId="0" fontId="13" fillId="0" borderId="1" xfId="1" applyFont="1" applyFill="1" applyBorder="1" applyAlignment="1">
      <alignment horizontal="center" vertical="center" textRotation="90" wrapText="1"/>
    </xf>
    <xf numFmtId="164" fontId="4" fillId="0" borderId="13" xfId="1" applyNumberFormat="1" applyFont="1" applyFill="1" applyBorder="1" applyAlignment="1">
      <alignment horizontal="center" vertical="top"/>
    </xf>
    <xf numFmtId="164" fontId="4" fillId="0" borderId="14" xfId="1" applyNumberFormat="1" applyFont="1" applyFill="1" applyBorder="1" applyAlignment="1">
      <alignment horizontal="center" vertical="top"/>
    </xf>
    <xf numFmtId="164" fontId="8" fillId="0" borderId="15" xfId="1" applyNumberFormat="1" applyFont="1" applyFill="1" applyBorder="1" applyAlignment="1">
      <alignment horizontal="center" vertical="top"/>
    </xf>
    <xf numFmtId="49" fontId="7" fillId="3" borderId="16" xfId="1" applyNumberFormat="1" applyFont="1" applyFill="1" applyBorder="1" applyAlignment="1">
      <alignment horizontal="center" vertical="top"/>
    </xf>
    <xf numFmtId="49" fontId="7" fillId="3" borderId="6" xfId="1" applyNumberFormat="1" applyFont="1" applyFill="1" applyBorder="1" applyAlignment="1">
      <alignment vertical="top"/>
    </xf>
    <xf numFmtId="0" fontId="19" fillId="0" borderId="10" xfId="1" applyFont="1" applyBorder="1" applyAlignment="1">
      <alignment horizontal="center" vertical="top"/>
    </xf>
    <xf numFmtId="164" fontId="7" fillId="4" borderId="17" xfId="1" applyNumberFormat="1" applyFont="1" applyFill="1" applyBorder="1" applyAlignment="1">
      <alignment horizontal="center" vertical="top"/>
    </xf>
    <xf numFmtId="164" fontId="7" fillId="4" borderId="18" xfId="1" applyNumberFormat="1" applyFont="1" applyFill="1" applyBorder="1" applyAlignment="1">
      <alignment horizontal="center" vertical="top"/>
    </xf>
    <xf numFmtId="164" fontId="7" fillId="4" borderId="6" xfId="1" applyNumberFormat="1" applyFont="1" applyFill="1" applyBorder="1" applyAlignment="1">
      <alignment horizontal="center" vertical="top"/>
    </xf>
    <xf numFmtId="0" fontId="7" fillId="4" borderId="10" xfId="1" applyFont="1" applyFill="1" applyBorder="1" applyAlignment="1">
      <alignment horizontal="right" vertical="top" wrapText="1"/>
    </xf>
    <xf numFmtId="164" fontId="7" fillId="4" borderId="19" xfId="1" applyNumberFormat="1" applyFont="1" applyFill="1" applyBorder="1" applyAlignment="1">
      <alignment horizontal="center" vertical="top"/>
    </xf>
    <xf numFmtId="164" fontId="7" fillId="4" borderId="20" xfId="1" applyNumberFormat="1" applyFont="1" applyFill="1" applyBorder="1" applyAlignment="1">
      <alignment horizontal="center" vertical="top"/>
    </xf>
    <xf numFmtId="0" fontId="8" fillId="0" borderId="21" xfId="1" applyFont="1" applyFill="1" applyBorder="1" applyAlignment="1">
      <alignment horizontal="center" vertical="top" wrapText="1"/>
    </xf>
    <xf numFmtId="164" fontId="8" fillId="0" borderId="22" xfId="1" applyNumberFormat="1" applyFont="1" applyFill="1" applyBorder="1" applyAlignment="1">
      <alignment horizontal="center" vertical="top"/>
    </xf>
    <xf numFmtId="164" fontId="8" fillId="0" borderId="23" xfId="1" applyNumberFormat="1" applyFont="1" applyFill="1" applyBorder="1" applyAlignment="1">
      <alignment horizontal="center" vertical="top"/>
    </xf>
    <xf numFmtId="164" fontId="8" fillId="0" borderId="24" xfId="1" applyNumberFormat="1" applyFont="1" applyFill="1" applyBorder="1" applyAlignment="1">
      <alignment horizontal="center" vertical="top"/>
    </xf>
    <xf numFmtId="0" fontId="7" fillId="4" borderId="25" xfId="1" applyFont="1" applyFill="1" applyBorder="1" applyAlignment="1">
      <alignment horizontal="right" vertical="top" wrapText="1"/>
    </xf>
    <xf numFmtId="164" fontId="8" fillId="4" borderId="26" xfId="1" applyNumberFormat="1" applyFont="1" applyFill="1" applyBorder="1" applyAlignment="1">
      <alignment horizontal="center" vertical="top"/>
    </xf>
    <xf numFmtId="49" fontId="12" fillId="0" borderId="27" xfId="1" applyNumberFormat="1" applyFont="1" applyBorder="1" applyAlignment="1">
      <alignment horizontal="center" vertical="top"/>
    </xf>
    <xf numFmtId="0" fontId="8" fillId="0" borderId="21" xfId="1" applyFont="1" applyBorder="1" applyAlignment="1">
      <alignment horizontal="center" vertical="top"/>
    </xf>
    <xf numFmtId="164" fontId="4" fillId="0" borderId="28" xfId="1" applyNumberFormat="1" applyFont="1" applyFill="1" applyBorder="1" applyAlignment="1">
      <alignment horizontal="center" vertical="top"/>
    </xf>
    <xf numFmtId="164" fontId="8" fillId="0" borderId="24" xfId="1" applyNumberFormat="1" applyFont="1" applyBorder="1" applyAlignment="1">
      <alignment horizontal="center" vertical="top"/>
    </xf>
    <xf numFmtId="49" fontId="12" fillId="0" borderId="29" xfId="1" applyNumberFormat="1" applyFont="1" applyBorder="1" applyAlignment="1">
      <alignment horizontal="center" vertical="top"/>
    </xf>
    <xf numFmtId="49" fontId="18" fillId="0" borderId="30" xfId="1" applyNumberFormat="1" applyFont="1" applyBorder="1" applyAlignment="1">
      <alignment horizontal="center" vertical="top"/>
    </xf>
    <xf numFmtId="164" fontId="8" fillId="0" borderId="17" xfId="1" applyNumberFormat="1" applyFont="1" applyFill="1" applyBorder="1" applyAlignment="1">
      <alignment horizontal="center" vertical="top"/>
    </xf>
    <xf numFmtId="164" fontId="8" fillId="0" borderId="26" xfId="1" applyNumberFormat="1" applyFont="1" applyFill="1" applyBorder="1" applyAlignment="1">
      <alignment horizontal="center" vertical="top"/>
    </xf>
    <xf numFmtId="0" fontId="16" fillId="0" borderId="3" xfId="1" applyFont="1" applyBorder="1" applyAlignment="1">
      <alignment vertical="top" wrapText="1"/>
    </xf>
    <xf numFmtId="49" fontId="18" fillId="0" borderId="9" xfId="1" applyNumberFormat="1" applyFont="1" applyBorder="1" applyAlignment="1">
      <alignment horizontal="center" vertical="top"/>
    </xf>
    <xf numFmtId="164" fontId="4" fillId="0" borderId="31" xfId="1" applyNumberFormat="1" applyFont="1" applyFill="1" applyBorder="1" applyAlignment="1">
      <alignment horizontal="center" vertical="top"/>
    </xf>
    <xf numFmtId="164" fontId="4" fillId="0" borderId="18" xfId="1" applyNumberFormat="1" applyFont="1" applyFill="1" applyBorder="1" applyAlignment="1">
      <alignment horizontal="center" vertical="top"/>
    </xf>
    <xf numFmtId="164" fontId="8" fillId="0" borderId="32" xfId="1" applyNumberFormat="1" applyFont="1" applyFill="1" applyBorder="1" applyAlignment="1">
      <alignment horizontal="center" vertical="top"/>
    </xf>
    <xf numFmtId="164" fontId="8" fillId="0" borderId="33" xfId="1" applyNumberFormat="1" applyFont="1" applyFill="1" applyBorder="1" applyAlignment="1">
      <alignment horizontal="center" vertical="top"/>
    </xf>
    <xf numFmtId="164" fontId="8" fillId="5" borderId="14"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17" xfId="1" applyNumberFormat="1" applyFont="1" applyFill="1" applyBorder="1" applyAlignment="1">
      <alignment horizontal="center" vertical="top"/>
    </xf>
    <xf numFmtId="164" fontId="10" fillId="5" borderId="23" xfId="1" applyNumberFormat="1" applyFont="1" applyFill="1" applyBorder="1" applyAlignment="1">
      <alignment horizontal="center" vertical="top"/>
    </xf>
    <xf numFmtId="164" fontId="10" fillId="5" borderId="28" xfId="1" applyNumberFormat="1" applyFont="1" applyFill="1" applyBorder="1" applyAlignment="1">
      <alignment horizontal="center" vertical="top"/>
    </xf>
    <xf numFmtId="49" fontId="8" fillId="0" borderId="0" xfId="1" applyNumberFormat="1" applyFont="1" applyBorder="1" applyAlignment="1">
      <alignment horizontal="center" vertical="top"/>
    </xf>
    <xf numFmtId="49" fontId="8" fillId="0" borderId="34" xfId="1" applyNumberFormat="1" applyFont="1" applyBorder="1" applyAlignment="1">
      <alignment horizontal="center" vertical="top"/>
    </xf>
    <xf numFmtId="164" fontId="7" fillId="4" borderId="12" xfId="1" applyNumberFormat="1" applyFont="1" applyFill="1" applyBorder="1" applyAlignment="1">
      <alignment horizontal="center" vertical="top"/>
    </xf>
    <xf numFmtId="164" fontId="10" fillId="0" borderId="22" xfId="1" applyNumberFormat="1" applyFont="1" applyFill="1" applyBorder="1" applyAlignment="1">
      <alignment horizontal="center" vertical="top"/>
    </xf>
    <xf numFmtId="164" fontId="10" fillId="0" borderId="31" xfId="1" applyNumberFormat="1" applyFont="1" applyFill="1" applyBorder="1" applyAlignment="1">
      <alignment horizontal="center" vertical="top"/>
    </xf>
    <xf numFmtId="0" fontId="17" fillId="4" borderId="25" xfId="0" applyFont="1" applyFill="1" applyBorder="1" applyAlignment="1">
      <alignment horizontal="center" vertical="top"/>
    </xf>
    <xf numFmtId="164" fontId="4" fillId="0" borderId="5" xfId="0" applyNumberFormat="1" applyFont="1" applyFill="1" applyBorder="1" applyAlignment="1">
      <alignment horizontal="center" vertical="top" wrapText="1"/>
    </xf>
    <xf numFmtId="164" fontId="4" fillId="0" borderId="33" xfId="0" applyNumberFormat="1" applyFont="1" applyFill="1" applyBorder="1" applyAlignment="1">
      <alignment horizontal="center" vertical="top" wrapText="1"/>
    </xf>
    <xf numFmtId="164" fontId="4" fillId="0" borderId="2" xfId="0" applyNumberFormat="1" applyFont="1" applyFill="1" applyBorder="1" applyAlignment="1">
      <alignment horizontal="center" vertical="top" wrapText="1"/>
    </xf>
    <xf numFmtId="0" fontId="8" fillId="0" borderId="9" xfId="1" applyFont="1" applyBorder="1" applyAlignment="1">
      <alignment horizontal="center" vertical="top"/>
    </xf>
    <xf numFmtId="0" fontId="4" fillId="0" borderId="9" xfId="0" applyFont="1" applyBorder="1" applyAlignment="1">
      <alignment horizontal="center" vertical="top" wrapText="1"/>
    </xf>
    <xf numFmtId="49" fontId="12" fillId="3" borderId="11" xfId="0" applyNumberFormat="1" applyFont="1" applyFill="1" applyBorder="1" applyAlignment="1">
      <alignment horizontal="center" vertical="top"/>
    </xf>
    <xf numFmtId="49" fontId="12" fillId="2" borderId="35" xfId="0" applyNumberFormat="1" applyFont="1" applyFill="1" applyBorder="1" applyAlignment="1">
      <alignment horizontal="center" vertical="top"/>
    </xf>
    <xf numFmtId="0" fontId="10" fillId="0" borderId="0" xfId="0" applyFont="1" applyBorder="1" applyAlignment="1">
      <alignment vertical="top"/>
    </xf>
    <xf numFmtId="164" fontId="12" fillId="2" borderId="35" xfId="0" applyNumberFormat="1" applyFont="1" applyFill="1" applyBorder="1" applyAlignment="1">
      <alignment horizontal="center" vertical="top"/>
    </xf>
    <xf numFmtId="164" fontId="12" fillId="2" borderId="36" xfId="0" applyNumberFormat="1" applyFont="1" applyFill="1" applyBorder="1" applyAlignment="1">
      <alignment horizontal="center" vertical="top"/>
    </xf>
    <xf numFmtId="164" fontId="12" fillId="2" borderId="11" xfId="0" applyNumberFormat="1" applyFont="1" applyFill="1" applyBorder="1" applyAlignment="1">
      <alignment horizontal="center" vertical="top"/>
    </xf>
    <xf numFmtId="164" fontId="12" fillId="2" borderId="6" xfId="0" applyNumberFormat="1" applyFont="1" applyFill="1" applyBorder="1" applyAlignment="1">
      <alignment horizontal="center" vertical="top"/>
    </xf>
    <xf numFmtId="164" fontId="12" fillId="2" borderId="19" xfId="0" applyNumberFormat="1" applyFont="1" applyFill="1" applyBorder="1" applyAlignment="1">
      <alignment horizontal="center" vertical="top"/>
    </xf>
    <xf numFmtId="49" fontId="12" fillId="6" borderId="11" xfId="0" applyNumberFormat="1" applyFont="1" applyFill="1" applyBorder="1" applyAlignment="1">
      <alignment horizontal="center" vertical="top"/>
    </xf>
    <xf numFmtId="0" fontId="4" fillId="0" borderId="37" xfId="0" applyFont="1" applyBorder="1" applyAlignment="1">
      <alignment horizontal="center" vertical="top"/>
    </xf>
    <xf numFmtId="0" fontId="17" fillId="4" borderId="38" xfId="0" applyFont="1" applyFill="1" applyBorder="1" applyAlignment="1">
      <alignment horizontal="center" vertical="top"/>
    </xf>
    <xf numFmtId="164" fontId="3" fillId="4" borderId="39" xfId="0" applyNumberFormat="1" applyFont="1" applyFill="1" applyBorder="1" applyAlignment="1">
      <alignment horizontal="center" vertical="top"/>
    </xf>
    <xf numFmtId="164" fontId="3" fillId="4" borderId="17" xfId="0" applyNumberFormat="1" applyFont="1" applyFill="1" applyBorder="1" applyAlignment="1">
      <alignment horizontal="center" vertical="top"/>
    </xf>
    <xf numFmtId="164" fontId="4" fillId="0" borderId="32" xfId="0" applyNumberFormat="1" applyFont="1" applyFill="1" applyBorder="1" applyAlignment="1">
      <alignment horizontal="center" vertical="top" wrapText="1"/>
    </xf>
    <xf numFmtId="164" fontId="4" fillId="0" borderId="40" xfId="0" applyNumberFormat="1" applyFont="1" applyFill="1" applyBorder="1" applyAlignment="1">
      <alignment horizontal="center" vertical="top" wrapText="1"/>
    </xf>
    <xf numFmtId="0" fontId="4" fillId="0" borderId="41" xfId="0" applyFont="1" applyBorder="1" applyAlignment="1">
      <alignment horizontal="center" vertical="top" wrapText="1"/>
    </xf>
    <xf numFmtId="164" fontId="4" fillId="0" borderId="42" xfId="0" applyNumberFormat="1" applyFont="1" applyBorder="1" applyAlignment="1">
      <alignment horizontal="center" vertical="center"/>
    </xf>
    <xf numFmtId="164" fontId="4" fillId="0" borderId="14" xfId="0" applyNumberFormat="1" applyFont="1" applyBorder="1" applyAlignment="1">
      <alignment horizontal="center" vertical="center"/>
    </xf>
    <xf numFmtId="164" fontId="3" fillId="4" borderId="39" xfId="0" applyNumberFormat="1" applyFont="1" applyFill="1" applyBorder="1" applyAlignment="1">
      <alignment horizontal="center" vertical="center"/>
    </xf>
    <xf numFmtId="164" fontId="3" fillId="4" borderId="17" xfId="0" applyNumberFormat="1" applyFont="1" applyFill="1" applyBorder="1" applyAlignment="1">
      <alignment horizontal="center" vertical="center"/>
    </xf>
    <xf numFmtId="0" fontId="4" fillId="0" borderId="43" xfId="0" applyFont="1" applyBorder="1" applyAlignment="1">
      <alignment horizontal="center" vertical="top"/>
    </xf>
    <xf numFmtId="164" fontId="4" fillId="0" borderId="44" xfId="0" applyNumberFormat="1" applyFont="1" applyBorder="1" applyAlignment="1">
      <alignment horizontal="center" vertical="center"/>
    </xf>
    <xf numFmtId="164" fontId="4" fillId="0" borderId="45" xfId="0" applyNumberFormat="1" applyFont="1" applyBorder="1" applyAlignment="1">
      <alignment horizontal="center" vertical="center"/>
    </xf>
    <xf numFmtId="0" fontId="4" fillId="0" borderId="0" xfId="0" applyFont="1" applyFill="1" applyAlignment="1">
      <alignment vertical="top"/>
    </xf>
    <xf numFmtId="0" fontId="3" fillId="0" borderId="41" xfId="0" applyFont="1" applyBorder="1" applyAlignment="1">
      <alignment horizontal="center" vertical="top" wrapText="1"/>
    </xf>
    <xf numFmtId="0" fontId="17" fillId="5" borderId="43" xfId="0" applyFont="1" applyFill="1" applyBorder="1" applyAlignment="1">
      <alignment horizontal="center" vertical="top"/>
    </xf>
    <xf numFmtId="164" fontId="3" fillId="5" borderId="45" xfId="0" applyNumberFormat="1" applyFont="1" applyFill="1" applyBorder="1" applyAlignment="1">
      <alignment horizontal="center" vertical="top"/>
    </xf>
    <xf numFmtId="164" fontId="8" fillId="5" borderId="44" xfId="0" applyNumberFormat="1" applyFont="1" applyFill="1" applyBorder="1" applyAlignment="1">
      <alignment horizontal="center" vertical="top"/>
    </xf>
    <xf numFmtId="0" fontId="4" fillId="0" borderId="46" xfId="0" applyFont="1" applyBorder="1" applyAlignment="1">
      <alignment horizontal="center" vertical="top" wrapText="1"/>
    </xf>
    <xf numFmtId="164" fontId="4" fillId="0" borderId="44" xfId="0" applyNumberFormat="1" applyFont="1" applyFill="1" applyBorder="1" applyAlignment="1">
      <alignment horizontal="center" vertical="top" wrapText="1"/>
    </xf>
    <xf numFmtId="164" fontId="4" fillId="0" borderId="45" xfId="0" applyNumberFormat="1" applyFont="1" applyFill="1" applyBorder="1" applyAlignment="1">
      <alignment horizontal="center" vertical="top" wrapText="1"/>
    </xf>
    <xf numFmtId="164" fontId="3" fillId="0" borderId="45" xfId="0" applyNumberFormat="1" applyFont="1" applyFill="1" applyBorder="1" applyAlignment="1">
      <alignment horizontal="center" vertical="top" wrapText="1"/>
    </xf>
    <xf numFmtId="0" fontId="17" fillId="4" borderId="9" xfId="0" applyFont="1" applyFill="1" applyBorder="1" applyAlignment="1">
      <alignment horizontal="center" vertical="top"/>
    </xf>
    <xf numFmtId="164" fontId="3" fillId="4" borderId="47" xfId="0" applyNumberFormat="1" applyFont="1" applyFill="1" applyBorder="1" applyAlignment="1">
      <alignment horizontal="center" vertical="top"/>
    </xf>
    <xf numFmtId="164" fontId="3" fillId="4" borderId="1" xfId="0" applyNumberFormat="1" applyFont="1" applyFill="1" applyBorder="1" applyAlignment="1">
      <alignment horizontal="center" vertical="top"/>
    </xf>
    <xf numFmtId="164" fontId="8" fillId="5" borderId="45" xfId="0" applyNumberFormat="1" applyFont="1" applyFill="1" applyBorder="1" applyAlignment="1">
      <alignment horizontal="center" vertical="top"/>
    </xf>
    <xf numFmtId="164" fontId="8" fillId="0" borderId="32" xfId="0" applyNumberFormat="1" applyFont="1" applyFill="1" applyBorder="1" applyAlignment="1">
      <alignment horizontal="center" vertical="top" wrapText="1"/>
    </xf>
    <xf numFmtId="0" fontId="17" fillId="4" borderId="10" xfId="0" applyFont="1" applyFill="1" applyBorder="1" applyAlignment="1">
      <alignment horizontal="center" vertical="top"/>
    </xf>
    <xf numFmtId="0" fontId="17" fillId="5" borderId="48" xfId="0" applyFont="1" applyFill="1" applyBorder="1" applyAlignment="1">
      <alignment vertical="top"/>
    </xf>
    <xf numFmtId="0" fontId="17" fillId="5" borderId="23" xfId="0" applyFont="1" applyFill="1" applyBorder="1" applyAlignment="1">
      <alignment vertical="top"/>
    </xf>
    <xf numFmtId="164" fontId="3" fillId="4" borderId="18" xfId="0" applyNumberFormat="1" applyFont="1" applyFill="1" applyBorder="1" applyAlignment="1">
      <alignment horizontal="center" vertical="top"/>
    </xf>
    <xf numFmtId="164" fontId="3" fillId="4" borderId="49" xfId="0" applyNumberFormat="1" applyFont="1" applyFill="1" applyBorder="1" applyAlignment="1">
      <alignment horizontal="center" vertical="top"/>
    </xf>
    <xf numFmtId="164" fontId="3" fillId="4" borderId="26" xfId="0" applyNumberFormat="1" applyFont="1" applyFill="1" applyBorder="1" applyAlignment="1">
      <alignment horizontal="center" vertical="top"/>
    </xf>
    <xf numFmtId="0" fontId="17" fillId="5" borderId="50" xfId="0" applyFont="1" applyFill="1" applyBorder="1" applyAlignment="1">
      <alignment vertical="top"/>
    </xf>
    <xf numFmtId="0" fontId="17" fillId="4" borderId="51" xfId="0" applyFont="1" applyFill="1" applyBorder="1" applyAlignment="1">
      <alignment vertical="top"/>
    </xf>
    <xf numFmtId="0" fontId="17" fillId="5" borderId="14" xfId="0" applyFont="1" applyFill="1" applyBorder="1" applyAlignment="1">
      <alignment vertical="top"/>
    </xf>
    <xf numFmtId="0" fontId="17" fillId="5" borderId="15" xfId="0" applyFont="1" applyFill="1" applyBorder="1" applyAlignment="1">
      <alignment vertical="top"/>
    </xf>
    <xf numFmtId="164" fontId="4" fillId="0" borderId="52" xfId="1" applyNumberFormat="1" applyFont="1" applyFill="1" applyBorder="1" applyAlignment="1">
      <alignment horizontal="center" vertical="top"/>
    </xf>
    <xf numFmtId="164" fontId="4" fillId="0" borderId="53" xfId="1" applyNumberFormat="1" applyFont="1" applyFill="1" applyBorder="1" applyAlignment="1">
      <alignment horizontal="center" vertical="top"/>
    </xf>
    <xf numFmtId="164" fontId="8" fillId="0" borderId="49" xfId="1" applyNumberFormat="1" applyFont="1" applyFill="1" applyBorder="1" applyAlignment="1">
      <alignment horizontal="center" vertical="top"/>
    </xf>
    <xf numFmtId="164" fontId="8" fillId="0" borderId="2" xfId="1" applyNumberFormat="1" applyFont="1" applyFill="1" applyBorder="1" applyAlignment="1">
      <alignment horizontal="center" vertical="top"/>
    </xf>
    <xf numFmtId="164" fontId="7" fillId="4" borderId="54" xfId="1" applyNumberFormat="1" applyFont="1" applyFill="1" applyBorder="1" applyAlignment="1">
      <alignment horizontal="center" vertical="top"/>
    </xf>
    <xf numFmtId="164" fontId="8" fillId="0" borderId="55" xfId="1" applyNumberFormat="1" applyFont="1" applyFill="1" applyBorder="1" applyAlignment="1">
      <alignment horizontal="center" vertical="top"/>
    </xf>
    <xf numFmtId="164" fontId="8" fillId="4" borderId="49" xfId="1" applyNumberFormat="1" applyFont="1" applyFill="1" applyBorder="1" applyAlignment="1">
      <alignment horizontal="center" vertical="top"/>
    </xf>
    <xf numFmtId="164" fontId="4" fillId="0" borderId="52" xfId="0" applyNumberFormat="1" applyFont="1" applyBorder="1" applyAlignment="1">
      <alignment horizontal="center" vertical="center"/>
    </xf>
    <xf numFmtId="164" fontId="3" fillId="4" borderId="49" xfId="0" applyNumberFormat="1" applyFont="1" applyFill="1" applyBorder="1" applyAlignment="1">
      <alignment horizontal="center" vertical="center"/>
    </xf>
    <xf numFmtId="164" fontId="8" fillId="5" borderId="4" xfId="0" applyNumberFormat="1" applyFont="1" applyFill="1" applyBorder="1" applyAlignment="1">
      <alignment horizontal="center" vertical="top"/>
    </xf>
    <xf numFmtId="164" fontId="3" fillId="4" borderId="56" xfId="0" applyNumberFormat="1" applyFont="1" applyFill="1" applyBorder="1" applyAlignment="1">
      <alignment horizontal="center" vertical="top"/>
    </xf>
    <xf numFmtId="164" fontId="4" fillId="0" borderId="4" xfId="0" applyNumberFormat="1" applyFont="1" applyFill="1" applyBorder="1" applyAlignment="1">
      <alignment horizontal="center" vertical="top" wrapText="1"/>
    </xf>
    <xf numFmtId="164" fontId="4" fillId="0" borderId="4" xfId="0" applyNumberFormat="1" applyFont="1" applyBorder="1" applyAlignment="1">
      <alignment horizontal="center" vertical="center"/>
    </xf>
    <xf numFmtId="166" fontId="4" fillId="0" borderId="13" xfId="0" applyNumberFormat="1" applyFont="1" applyBorder="1" applyAlignment="1">
      <alignment horizontal="center" vertical="center"/>
    </xf>
    <xf numFmtId="164" fontId="4" fillId="0" borderId="15" xfId="0" applyNumberFormat="1" applyFont="1" applyBorder="1" applyAlignment="1">
      <alignment horizontal="center" vertical="center"/>
    </xf>
    <xf numFmtId="164" fontId="3" fillId="4" borderId="18" xfId="0" applyNumberFormat="1" applyFont="1" applyFill="1" applyBorder="1" applyAlignment="1">
      <alignment horizontal="center" vertical="center"/>
    </xf>
    <xf numFmtId="164" fontId="3" fillId="4" borderId="26" xfId="0" applyNumberFormat="1" applyFont="1" applyFill="1" applyBorder="1" applyAlignment="1">
      <alignment horizontal="center" vertical="center"/>
    </xf>
    <xf numFmtId="164" fontId="4" fillId="0" borderId="13" xfId="0" applyNumberFormat="1" applyFont="1" applyBorder="1" applyAlignment="1">
      <alignment horizontal="center" vertical="center"/>
    </xf>
    <xf numFmtId="164" fontId="8" fillId="0" borderId="5" xfId="0" applyNumberFormat="1" applyFont="1" applyFill="1" applyBorder="1" applyAlignment="1">
      <alignment horizontal="center" vertical="top" wrapText="1"/>
    </xf>
    <xf numFmtId="164" fontId="3" fillId="5" borderId="57" xfId="0" applyNumberFormat="1" applyFont="1" applyFill="1" applyBorder="1" applyAlignment="1">
      <alignment horizontal="center" vertical="top"/>
    </xf>
    <xf numFmtId="164" fontId="3" fillId="4" borderId="58" xfId="0" applyNumberFormat="1" applyFont="1" applyFill="1" applyBorder="1" applyAlignment="1">
      <alignment horizontal="center" vertical="top"/>
    </xf>
    <xf numFmtId="164" fontId="3" fillId="0" borderId="16" xfId="0" applyNumberFormat="1" applyFont="1" applyFill="1" applyBorder="1" applyAlignment="1">
      <alignment horizontal="center" vertical="top" wrapText="1"/>
    </xf>
    <xf numFmtId="164" fontId="4" fillId="0" borderId="57" xfId="0" applyNumberFormat="1" applyFont="1" applyFill="1" applyBorder="1" applyAlignment="1">
      <alignment horizontal="center" vertical="top" wrapText="1"/>
    </xf>
    <xf numFmtId="164" fontId="4" fillId="0" borderId="16" xfId="0" applyNumberFormat="1" applyFont="1" applyBorder="1" applyAlignment="1">
      <alignment horizontal="center" vertical="center"/>
    </xf>
    <xf numFmtId="164" fontId="4" fillId="0" borderId="57" xfId="0" applyNumberFormat="1" applyFont="1" applyBorder="1" applyAlignment="1">
      <alignment horizontal="center" vertical="center"/>
    </xf>
    <xf numFmtId="0" fontId="12" fillId="5" borderId="59" xfId="0" applyFont="1" applyFill="1" applyBorder="1" applyAlignment="1">
      <alignment horizontal="left" vertical="top" wrapText="1"/>
    </xf>
    <xf numFmtId="0" fontId="19" fillId="5" borderId="59" xfId="0" applyFont="1" applyFill="1" applyBorder="1" applyAlignment="1">
      <alignment horizontal="left" vertical="top" wrapText="1"/>
    </xf>
    <xf numFmtId="49" fontId="12" fillId="6" borderId="35" xfId="0" applyNumberFormat="1" applyFont="1" applyFill="1" applyBorder="1" applyAlignment="1">
      <alignment horizontal="center" vertical="top"/>
    </xf>
    <xf numFmtId="164" fontId="12" fillId="6" borderId="6" xfId="0" applyNumberFormat="1" applyFont="1" applyFill="1" applyBorder="1" applyAlignment="1">
      <alignment horizontal="center" vertical="top"/>
    </xf>
    <xf numFmtId="164" fontId="12" fillId="6" borderId="19" xfId="0" applyNumberFormat="1" applyFont="1" applyFill="1" applyBorder="1" applyAlignment="1">
      <alignment horizontal="center" vertical="top"/>
    </xf>
    <xf numFmtId="164" fontId="8" fillId="5" borderId="16" xfId="0" applyNumberFormat="1" applyFont="1" applyFill="1" applyBorder="1" applyAlignment="1">
      <alignment horizontal="center" vertical="top"/>
    </xf>
    <xf numFmtId="0" fontId="10" fillId="6" borderId="59" xfId="0" applyFont="1" applyFill="1" applyBorder="1" applyAlignment="1">
      <alignment horizontal="left" vertical="top" wrapText="1"/>
    </xf>
    <xf numFmtId="0" fontId="14" fillId="6" borderId="59" xfId="0" applyFont="1" applyFill="1" applyBorder="1" applyAlignment="1">
      <alignment horizontal="left" vertical="top" wrapText="1"/>
    </xf>
    <xf numFmtId="0" fontId="8" fillId="0" borderId="41" xfId="0" applyFont="1" applyBorder="1" applyAlignment="1">
      <alignment horizontal="center" vertical="top" wrapText="1"/>
    </xf>
    <xf numFmtId="164" fontId="8" fillId="0" borderId="16" xfId="0" applyNumberFormat="1" applyFont="1" applyFill="1" applyBorder="1" applyAlignment="1">
      <alignment horizontal="center" vertical="top" wrapText="1"/>
    </xf>
    <xf numFmtId="164" fontId="8" fillId="0" borderId="45" xfId="0" applyNumberFormat="1" applyFont="1" applyFill="1" applyBorder="1" applyAlignment="1">
      <alignment horizontal="center" vertical="top" wrapText="1"/>
    </xf>
    <xf numFmtId="164" fontId="8" fillId="0" borderId="13" xfId="0" applyNumberFormat="1" applyFont="1" applyFill="1" applyBorder="1" applyAlignment="1">
      <alignment horizontal="center" vertical="top" wrapText="1"/>
    </xf>
    <xf numFmtId="164" fontId="8" fillId="0" borderId="14" xfId="0" applyNumberFormat="1" applyFont="1" applyFill="1" applyBorder="1" applyAlignment="1">
      <alignment horizontal="center" vertical="top" wrapText="1"/>
    </xf>
    <xf numFmtId="0" fontId="11" fillId="5" borderId="34" xfId="0" applyFont="1" applyFill="1" applyBorder="1" applyAlignment="1">
      <alignment horizontal="center" vertical="top"/>
    </xf>
    <xf numFmtId="0" fontId="10" fillId="0" borderId="28" xfId="0" applyFont="1" applyBorder="1" applyAlignment="1">
      <alignment horizontal="center" vertical="center"/>
    </xf>
    <xf numFmtId="0" fontId="10" fillId="0" borderId="28" xfId="0" applyFont="1" applyBorder="1" applyAlignment="1">
      <alignment horizontal="center" vertical="center" textRotation="90"/>
    </xf>
    <xf numFmtId="49" fontId="12" fillId="3" borderId="28" xfId="0" applyNumberFormat="1" applyFont="1" applyFill="1" applyBorder="1" applyAlignment="1">
      <alignment horizontal="center" vertical="top" wrapText="1"/>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0" fontId="12" fillId="0" borderId="28" xfId="0" applyFont="1" applyFill="1" applyBorder="1" applyAlignment="1">
      <alignment vertical="top" wrapText="1"/>
    </xf>
    <xf numFmtId="0" fontId="10" fillId="0" borderId="28" xfId="0" applyFont="1" applyBorder="1" applyAlignment="1">
      <alignment horizontal="center" vertical="top"/>
    </xf>
    <xf numFmtId="164" fontId="10" fillId="0" borderId="28" xfId="0" applyNumberFormat="1" applyFont="1" applyFill="1" applyBorder="1" applyAlignment="1">
      <alignment vertical="top"/>
    </xf>
    <xf numFmtId="49" fontId="10" fillId="0" borderId="28" xfId="0" applyNumberFormat="1" applyFont="1" applyBorder="1" applyAlignment="1">
      <alignment horizontal="center" vertical="top"/>
    </xf>
    <xf numFmtId="0" fontId="10" fillId="0" borderId="28" xfId="0" applyFont="1" applyBorder="1" applyAlignment="1">
      <alignment vertical="top"/>
    </xf>
    <xf numFmtId="0" fontId="10" fillId="0" borderId="1" xfId="0" applyFont="1" applyFill="1" applyBorder="1" applyAlignment="1">
      <alignment vertical="top" wrapText="1"/>
    </xf>
    <xf numFmtId="0" fontId="10" fillId="0" borderId="28" xfId="0" applyFont="1" applyFill="1" applyBorder="1" applyAlignment="1">
      <alignment vertical="top" wrapText="1"/>
    </xf>
    <xf numFmtId="0" fontId="12" fillId="0" borderId="53" xfId="0" applyFont="1" applyFill="1" applyBorder="1" applyAlignment="1">
      <alignment vertical="top" wrapText="1"/>
    </xf>
    <xf numFmtId="0" fontId="12" fillId="0" borderId="60" xfId="0" applyFont="1" applyFill="1" applyBorder="1" applyAlignment="1">
      <alignment vertical="top" wrapText="1"/>
    </xf>
    <xf numFmtId="49" fontId="10" fillId="7" borderId="1" xfId="0" applyNumberFormat="1" applyFont="1" applyFill="1" applyBorder="1" applyAlignment="1">
      <alignment vertical="top"/>
    </xf>
    <xf numFmtId="49" fontId="10" fillId="7" borderId="28" xfId="0" applyNumberFormat="1" applyFont="1" applyFill="1" applyBorder="1" applyAlignment="1">
      <alignment vertical="top"/>
    </xf>
    <xf numFmtId="0" fontId="10" fillId="0" borderId="28" xfId="0" applyFont="1" applyBorder="1" applyAlignment="1">
      <alignment horizontal="center" vertical="center" wrapText="1"/>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167" fontId="12" fillId="0" borderId="28" xfId="0" applyNumberFormat="1" applyFont="1" applyFill="1" applyBorder="1" applyAlignment="1">
      <alignment horizontal="center" vertical="top"/>
    </xf>
    <xf numFmtId="167" fontId="12" fillId="4" borderId="28" xfId="0" applyNumberFormat="1" applyFont="1" applyFill="1" applyBorder="1" applyAlignment="1">
      <alignment horizontal="center" vertical="top"/>
    </xf>
    <xf numFmtId="165" fontId="10" fillId="0" borderId="28" xfId="0" applyNumberFormat="1" applyFont="1" applyBorder="1" applyAlignment="1">
      <alignment horizontal="center" vertical="top"/>
    </xf>
    <xf numFmtId="165" fontId="12" fillId="4" borderId="28" xfId="0" applyNumberFormat="1" applyFont="1" applyFill="1" applyBorder="1" applyAlignment="1">
      <alignment horizontal="center" vertical="top"/>
    </xf>
    <xf numFmtId="167" fontId="10" fillId="0" borderId="28" xfId="0" applyNumberFormat="1" applyFont="1" applyBorder="1" applyAlignment="1">
      <alignment horizontal="center" vertical="top"/>
    </xf>
    <xf numFmtId="165" fontId="12" fillId="4" borderId="28" xfId="0" applyNumberFormat="1" applyFont="1" applyFill="1" applyBorder="1" applyAlignment="1">
      <alignment horizontal="center" vertical="top" wrapText="1"/>
    </xf>
    <xf numFmtId="167" fontId="12" fillId="2" borderId="28" xfId="0" applyNumberFormat="1" applyFont="1" applyFill="1" applyBorder="1" applyAlignment="1">
      <alignment horizontal="center" vertical="top"/>
    </xf>
    <xf numFmtId="165" fontId="12" fillId="2" borderId="28" xfId="0" applyNumberFormat="1" applyFont="1" applyFill="1" applyBorder="1" applyAlignment="1">
      <alignment horizontal="center" vertical="top"/>
    </xf>
    <xf numFmtId="165" fontId="7" fillId="2" borderId="28" xfId="0" applyNumberFormat="1" applyFont="1" applyFill="1" applyBorder="1" applyAlignment="1">
      <alignment horizontal="center" vertical="top"/>
    </xf>
    <xf numFmtId="0" fontId="31" fillId="0" borderId="28" xfId="0" applyFont="1" applyBorder="1" applyAlignment="1">
      <alignment vertical="top"/>
    </xf>
    <xf numFmtId="165" fontId="11" fillId="0" borderId="0" xfId="0" applyNumberFormat="1" applyFont="1" applyAlignment="1">
      <alignment vertical="top"/>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165" fontId="12" fillId="0" borderId="28" xfId="0" applyNumberFormat="1" applyFont="1" applyFill="1" applyBorder="1" applyAlignment="1">
      <alignment horizontal="center" vertical="top"/>
    </xf>
    <xf numFmtId="0" fontId="10" fillId="0" borderId="61" xfId="0" applyFont="1" applyFill="1" applyBorder="1" applyAlignment="1">
      <alignment horizontal="left" vertical="top" wrapText="1"/>
    </xf>
    <xf numFmtId="0" fontId="11" fillId="0" borderId="0" xfId="0" applyFont="1" applyAlignment="1">
      <alignment horizontal="center" vertical="top"/>
    </xf>
    <xf numFmtId="0" fontId="12" fillId="0" borderId="28" xfId="0" applyFont="1" applyFill="1" applyBorder="1" applyAlignment="1">
      <alignment horizontal="center" vertical="top" wrapText="1"/>
    </xf>
    <xf numFmtId="164" fontId="10" fillId="0" borderId="28" xfId="0" applyNumberFormat="1" applyFont="1" applyBorder="1" applyAlignment="1">
      <alignment horizontal="center" vertical="top"/>
    </xf>
    <xf numFmtId="0" fontId="31" fillId="0" borderId="28" xfId="0" applyFont="1" applyBorder="1" applyAlignment="1">
      <alignment horizontal="center" vertical="top"/>
    </xf>
    <xf numFmtId="0" fontId="10" fillId="0" borderId="28" xfId="0" applyFont="1" applyFill="1" applyBorder="1" applyAlignment="1">
      <alignment horizontal="center" vertical="top" wrapText="1"/>
    </xf>
    <xf numFmtId="0" fontId="10" fillId="0" borderId="60" xfId="0" applyFont="1" applyFill="1" applyBorder="1" applyAlignment="1">
      <alignment horizontal="center" vertical="top" wrapText="1"/>
    </xf>
    <xf numFmtId="0" fontId="10" fillId="0" borderId="53" xfId="0" applyFont="1" applyFill="1" applyBorder="1" applyAlignment="1">
      <alignment horizontal="center" vertical="top" wrapText="1"/>
    </xf>
    <xf numFmtId="165" fontId="12" fillId="0" borderId="28" xfId="0" applyNumberFormat="1" applyFont="1" applyFill="1" applyBorder="1" applyAlignment="1">
      <alignment horizontal="center" vertical="top" wrapText="1"/>
    </xf>
    <xf numFmtId="165" fontId="10" fillId="0" borderId="28" xfId="0" applyNumberFormat="1" applyFont="1" applyFill="1" applyBorder="1" applyAlignment="1">
      <alignment horizontal="center" vertical="top" wrapText="1"/>
    </xf>
    <xf numFmtId="49" fontId="12" fillId="0" borderId="4" xfId="0" applyNumberFormat="1" applyFont="1" applyFill="1" applyBorder="1" applyAlignment="1">
      <alignment horizontal="center" vertical="top"/>
    </xf>
    <xf numFmtId="164" fontId="10" fillId="0" borderId="53" xfId="0" applyNumberFormat="1" applyFont="1" applyFill="1" applyBorder="1" applyAlignment="1">
      <alignment vertical="top"/>
    </xf>
    <xf numFmtId="49" fontId="10" fillId="7" borderId="53" xfId="0" applyNumberFormat="1" applyFont="1" applyFill="1" applyBorder="1" applyAlignment="1">
      <alignment vertical="top"/>
    </xf>
    <xf numFmtId="0" fontId="10" fillId="0" borderId="53" xfId="0" applyFont="1" applyFill="1" applyBorder="1" applyAlignment="1">
      <alignment horizontal="left" vertical="top" wrapText="1"/>
    </xf>
    <xf numFmtId="49" fontId="10" fillId="0" borderId="53" xfId="0" applyNumberFormat="1" applyFont="1" applyBorder="1" applyAlignment="1">
      <alignment horizontal="center" vertical="top"/>
    </xf>
    <xf numFmtId="0" fontId="10" fillId="0" borderId="53" xfId="0" applyFont="1" applyFill="1" applyBorder="1" applyAlignment="1">
      <alignment vertical="top" wrapText="1"/>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49" fontId="12" fillId="2" borderId="53" xfId="0" applyNumberFormat="1" applyFont="1" applyFill="1" applyBorder="1" applyAlignment="1">
      <alignment horizontal="center" vertical="top"/>
    </xf>
    <xf numFmtId="0" fontId="10" fillId="0" borderId="53" xfId="0" applyFont="1" applyBorder="1" applyAlignment="1">
      <alignment horizontal="center" vertical="top"/>
    </xf>
    <xf numFmtId="0" fontId="12" fillId="0" borderId="0" xfId="0" applyFont="1" applyFill="1" applyBorder="1" applyAlignment="1">
      <alignment vertical="top" wrapText="1"/>
    </xf>
    <xf numFmtId="0" fontId="12" fillId="0" borderId="0" xfId="0" applyFont="1" applyFill="1" applyBorder="1" applyAlignment="1">
      <alignment horizontal="center" vertical="top" wrapText="1"/>
    </xf>
    <xf numFmtId="0" fontId="12" fillId="0" borderId="74" xfId="0" applyFont="1" applyFill="1" applyBorder="1" applyAlignment="1">
      <alignment horizontal="center" vertical="top" wrapText="1"/>
    </xf>
    <xf numFmtId="49" fontId="12" fillId="8" borderId="61" xfId="0" applyNumberFormat="1" applyFont="1" applyFill="1" applyBorder="1" applyAlignment="1">
      <alignment horizontal="right" vertical="top"/>
    </xf>
    <xf numFmtId="165" fontId="7" fillId="8" borderId="28" xfId="0" applyNumberFormat="1" applyFont="1" applyFill="1" applyBorder="1" applyAlignment="1">
      <alignment horizontal="center" vertical="center" wrapText="1" shrinkToFit="1"/>
    </xf>
    <xf numFmtId="49" fontId="12" fillId="8" borderId="60" xfId="0" applyNumberFormat="1" applyFont="1" applyFill="1" applyBorder="1" applyAlignment="1">
      <alignment vertical="top"/>
    </xf>
    <xf numFmtId="49" fontId="12" fillId="8" borderId="60" xfId="0" applyNumberFormat="1" applyFont="1" applyFill="1" applyBorder="1" applyAlignment="1">
      <alignment horizontal="center" vertical="top"/>
    </xf>
    <xf numFmtId="49" fontId="12" fillId="8" borderId="61" xfId="0" applyNumberFormat="1" applyFont="1" applyFill="1" applyBorder="1" applyAlignment="1">
      <alignment horizontal="center" vertical="top"/>
    </xf>
    <xf numFmtId="167" fontId="12" fillId="9" borderId="28" xfId="0" applyNumberFormat="1" applyFont="1" applyFill="1" applyBorder="1" applyAlignment="1">
      <alignment horizontal="center" vertical="top"/>
    </xf>
    <xf numFmtId="0" fontId="10" fillId="9" borderId="28" xfId="0" applyFont="1" applyFill="1" applyBorder="1" applyAlignment="1">
      <alignment horizontal="center" vertical="top"/>
    </xf>
    <xf numFmtId="164" fontId="10" fillId="9" borderId="28" xfId="0" applyNumberFormat="1" applyFont="1" applyFill="1" applyBorder="1" applyAlignment="1">
      <alignment vertical="top"/>
    </xf>
    <xf numFmtId="49" fontId="10" fillId="9" borderId="28" xfId="0" applyNumberFormat="1" applyFont="1" applyFill="1" applyBorder="1" applyAlignment="1">
      <alignment horizontal="center" vertical="top"/>
    </xf>
    <xf numFmtId="0" fontId="31" fillId="9" borderId="28" xfId="0" applyFont="1" applyFill="1" applyBorder="1" applyAlignment="1">
      <alignment vertical="top"/>
    </xf>
    <xf numFmtId="0" fontId="31" fillId="9" borderId="28" xfId="0" applyFont="1" applyFill="1" applyBorder="1" applyAlignment="1">
      <alignment horizontal="center" vertical="top"/>
    </xf>
    <xf numFmtId="0" fontId="31" fillId="0" borderId="0" xfId="0" applyFont="1" applyBorder="1" applyAlignment="1">
      <alignment vertical="top"/>
    </xf>
    <xf numFmtId="0" fontId="32" fillId="0" borderId="28" xfId="0" applyFont="1" applyFill="1" applyBorder="1" applyAlignment="1">
      <alignment horizontal="center" vertical="top" wrapText="1"/>
    </xf>
    <xf numFmtId="0" fontId="31" fillId="0" borderId="28" xfId="0" applyFont="1" applyFill="1" applyBorder="1" applyAlignment="1">
      <alignment horizontal="center" vertical="top" wrapText="1"/>
    </xf>
    <xf numFmtId="49" fontId="12" fillId="10" borderId="76" xfId="0" applyNumberFormat="1" applyFont="1" applyFill="1" applyBorder="1" applyAlignment="1">
      <alignment horizontal="center" vertical="top"/>
    </xf>
    <xf numFmtId="49" fontId="12" fillId="11" borderId="76" xfId="0" applyNumberFormat="1" applyFont="1" applyFill="1" applyBorder="1" applyAlignment="1">
      <alignment horizontal="center" vertical="top"/>
    </xf>
    <xf numFmtId="0" fontId="0" fillId="0" borderId="0" xfId="0" applyFont="1" applyAlignment="1"/>
    <xf numFmtId="165" fontId="12" fillId="13" borderId="76" xfId="0" applyNumberFormat="1" applyFont="1" applyFill="1" applyBorder="1" applyAlignment="1">
      <alignment horizontal="center" vertical="top"/>
    </xf>
    <xf numFmtId="165" fontId="12" fillId="11" borderId="76" xfId="0" applyNumberFormat="1" applyFont="1" applyFill="1" applyBorder="1" applyAlignment="1">
      <alignment horizontal="center" vertical="top"/>
    </xf>
    <xf numFmtId="165" fontId="7" fillId="14" borderId="28" xfId="0" applyNumberFormat="1" applyFont="1" applyFill="1" applyBorder="1" applyAlignment="1">
      <alignment horizontal="center" vertical="center" wrapText="1" shrinkToFit="1"/>
    </xf>
    <xf numFmtId="49" fontId="12" fillId="14" borderId="60" xfId="0" applyNumberFormat="1" applyFont="1" applyFill="1" applyBorder="1" applyAlignment="1">
      <alignment vertical="top"/>
    </xf>
    <xf numFmtId="0" fontId="10" fillId="0" borderId="28" xfId="0" applyFont="1" applyBorder="1" applyAlignment="1">
      <alignment horizontal="left" vertical="top" wrapText="1"/>
    </xf>
    <xf numFmtId="165" fontId="12" fillId="14" borderId="28" xfId="0" applyNumberFormat="1" applyFont="1" applyFill="1" applyBorder="1" applyAlignment="1">
      <alignment horizontal="center" vertical="center" wrapText="1" shrinkToFit="1"/>
    </xf>
    <xf numFmtId="49" fontId="12" fillId="14" borderId="53" xfId="0" applyNumberFormat="1" applyFont="1" applyFill="1" applyBorder="1" applyAlignment="1">
      <alignment horizontal="center" vertical="top"/>
    </xf>
    <xf numFmtId="165" fontId="12" fillId="14" borderId="28" xfId="0" applyNumberFormat="1" applyFont="1" applyFill="1" applyBorder="1" applyAlignment="1">
      <alignment horizontal="center" vertical="top"/>
    </xf>
    <xf numFmtId="49" fontId="12" fillId="14" borderId="60" xfId="0" applyNumberFormat="1" applyFont="1" applyFill="1" applyBorder="1" applyAlignment="1">
      <alignment horizontal="center" vertical="top"/>
    </xf>
    <xf numFmtId="49" fontId="12" fillId="14" borderId="61" xfId="0" applyNumberFormat="1" applyFont="1" applyFill="1" applyBorder="1" applyAlignment="1">
      <alignment horizontal="center" vertical="top"/>
    </xf>
    <xf numFmtId="165" fontId="7" fillId="15" borderId="28" xfId="0" applyNumberFormat="1" applyFont="1" applyFill="1" applyBorder="1" applyAlignment="1">
      <alignment horizontal="center" vertical="center" wrapText="1" shrinkToFit="1"/>
    </xf>
    <xf numFmtId="49" fontId="12" fillId="15" borderId="60" xfId="0" applyNumberFormat="1" applyFont="1" applyFill="1" applyBorder="1" applyAlignment="1">
      <alignment vertical="top"/>
    </xf>
    <xf numFmtId="0" fontId="12" fillId="15" borderId="28" xfId="0" applyFont="1" applyFill="1" applyBorder="1" applyAlignment="1">
      <alignment vertical="top"/>
    </xf>
    <xf numFmtId="0" fontId="12" fillId="15" borderId="1" xfId="0" applyFont="1" applyFill="1" applyBorder="1" applyAlignment="1">
      <alignment vertical="top"/>
    </xf>
    <xf numFmtId="0" fontId="12" fillId="15" borderId="75" xfId="0" applyFont="1" applyFill="1" applyBorder="1" applyAlignment="1">
      <alignment vertical="top"/>
    </xf>
    <xf numFmtId="0" fontId="12" fillId="15" borderId="76" xfId="0" applyFont="1" applyFill="1" applyBorder="1" applyAlignment="1">
      <alignment vertical="top"/>
    </xf>
    <xf numFmtId="49" fontId="12" fillId="2" borderId="1" xfId="0" applyNumberFormat="1" applyFont="1" applyFill="1" applyBorder="1" applyAlignment="1">
      <alignment vertical="top"/>
    </xf>
    <xf numFmtId="0" fontId="10" fillId="0" borderId="28" xfId="0" applyFont="1" applyBorder="1" applyAlignment="1">
      <alignment vertical="top" wrapText="1"/>
    </xf>
    <xf numFmtId="0" fontId="35" fillId="0" borderId="53" xfId="0" applyFont="1" applyFill="1" applyBorder="1" applyAlignment="1">
      <alignment vertical="top" wrapText="1"/>
    </xf>
    <xf numFmtId="0" fontId="35" fillId="0" borderId="60" xfId="0" applyFont="1" applyFill="1" applyBorder="1" applyAlignment="1">
      <alignment vertical="top" wrapText="1"/>
    </xf>
    <xf numFmtId="0" fontId="35" fillId="0" borderId="28" xfId="0" applyFont="1" applyFill="1" applyBorder="1" applyAlignment="1">
      <alignment vertical="top" wrapText="1"/>
    </xf>
    <xf numFmtId="0" fontId="35" fillId="0" borderId="28" xfId="0" applyFont="1" applyFill="1" applyBorder="1" applyAlignment="1">
      <alignment horizontal="center" vertical="top" wrapText="1"/>
    </xf>
    <xf numFmtId="49" fontId="31" fillId="7" borderId="1" xfId="0" applyNumberFormat="1" applyFont="1" applyFill="1" applyBorder="1" applyAlignment="1">
      <alignment vertical="top"/>
    </xf>
    <xf numFmtId="0" fontId="31" fillId="0" borderId="28" xfId="0" applyFont="1" applyFill="1" applyBorder="1" applyAlignment="1">
      <alignment vertical="top" wrapText="1"/>
    </xf>
    <xf numFmtId="165" fontId="35" fillId="0" borderId="28" xfId="0" applyNumberFormat="1" applyFont="1" applyFill="1" applyBorder="1" applyAlignment="1">
      <alignment horizontal="center" vertical="top"/>
    </xf>
    <xf numFmtId="165" fontId="31" fillId="0" borderId="28" xfId="0" applyNumberFormat="1" applyFont="1" applyBorder="1" applyAlignment="1">
      <alignment horizontal="center" vertical="top"/>
    </xf>
    <xf numFmtId="164" fontId="31" fillId="0" borderId="28" xfId="0" applyNumberFormat="1" applyFont="1" applyFill="1" applyBorder="1" applyAlignment="1">
      <alignment vertical="top"/>
    </xf>
    <xf numFmtId="49" fontId="31" fillId="0" borderId="28" xfId="0" applyNumberFormat="1" applyFont="1" applyBorder="1" applyAlignment="1">
      <alignment horizontal="center" vertical="top"/>
    </xf>
    <xf numFmtId="0" fontId="35" fillId="0" borderId="77" xfId="0" applyFont="1" applyBorder="1" applyAlignment="1">
      <alignment vertical="top" wrapText="1"/>
    </xf>
    <xf numFmtId="0" fontId="35" fillId="0" borderId="78" xfId="0" applyFont="1" applyBorder="1" applyAlignment="1">
      <alignment vertical="top" wrapText="1"/>
    </xf>
    <xf numFmtId="0" fontId="35" fillId="0" borderId="76" xfId="0" applyFont="1" applyBorder="1" applyAlignment="1">
      <alignment vertical="top" wrapText="1"/>
    </xf>
    <xf numFmtId="0" fontId="35" fillId="0" borderId="76" xfId="0" applyFont="1" applyBorder="1" applyAlignment="1">
      <alignment horizontal="center" vertical="top" wrapText="1"/>
    </xf>
    <xf numFmtId="49" fontId="31" fillId="12" borderId="76" xfId="0" applyNumberFormat="1" applyFont="1" applyFill="1" applyBorder="1" applyAlignment="1">
      <alignment vertical="top"/>
    </xf>
    <xf numFmtId="0" fontId="31" fillId="0" borderId="76" xfId="0" applyFont="1" applyBorder="1" applyAlignment="1">
      <alignment vertical="top" wrapText="1"/>
    </xf>
    <xf numFmtId="0" fontId="31" fillId="0" borderId="76" xfId="0" applyFont="1" applyBorder="1" applyAlignment="1">
      <alignment horizontal="center" vertical="top"/>
    </xf>
    <xf numFmtId="165" fontId="35" fillId="0" borderId="76" xfId="0" applyNumberFormat="1" applyFont="1" applyBorder="1" applyAlignment="1">
      <alignment horizontal="center" vertical="top"/>
    </xf>
    <xf numFmtId="165" fontId="31" fillId="0" borderId="76" xfId="0" applyNumberFormat="1" applyFont="1" applyBorder="1" applyAlignment="1">
      <alignment horizontal="center" vertical="top"/>
    </xf>
    <xf numFmtId="0" fontId="35" fillId="11" borderId="77" xfId="0" applyFont="1" applyFill="1" applyBorder="1" applyAlignment="1">
      <alignment horizontal="left" vertical="top" wrapText="1"/>
    </xf>
    <xf numFmtId="0" fontId="34" fillId="0" borderId="78" xfId="0" applyFont="1" applyBorder="1"/>
    <xf numFmtId="0" fontId="34" fillId="0" borderId="79" xfId="0" applyFont="1" applyBorder="1"/>
    <xf numFmtId="0" fontId="12" fillId="15" borderId="1" xfId="0" applyFont="1" applyFill="1" applyBorder="1" applyAlignment="1">
      <alignment horizontal="center" vertical="top"/>
    </xf>
    <xf numFmtId="0" fontId="12" fillId="15" borderId="45" xfId="0" applyFont="1" applyFill="1" applyBorder="1" applyAlignment="1">
      <alignment horizontal="center" vertical="top"/>
    </xf>
    <xf numFmtId="0" fontId="12" fillId="15" borderId="23" xfId="0" applyFont="1" applyFill="1" applyBorder="1" applyAlignment="1">
      <alignment horizontal="center" vertical="top"/>
    </xf>
    <xf numFmtId="49" fontId="12" fillId="3" borderId="1" xfId="0" applyNumberFormat="1" applyFont="1" applyFill="1" applyBorder="1" applyAlignment="1">
      <alignment horizontal="center" vertical="top"/>
    </xf>
    <xf numFmtId="49" fontId="12" fillId="3" borderId="45" xfId="0" applyNumberFormat="1" applyFont="1" applyFill="1" applyBorder="1" applyAlignment="1">
      <alignment horizontal="center" vertical="top"/>
    </xf>
    <xf numFmtId="49" fontId="12" fillId="3" borderId="23" xfId="0" applyNumberFormat="1" applyFont="1" applyFill="1" applyBorder="1" applyAlignment="1">
      <alignment horizontal="center" vertical="top"/>
    </xf>
    <xf numFmtId="49" fontId="12" fillId="2" borderId="45" xfId="0" applyNumberFormat="1" applyFont="1" applyFill="1" applyBorder="1" applyAlignment="1">
      <alignment horizontal="center" vertical="top"/>
    </xf>
    <xf numFmtId="49" fontId="12" fillId="2" borderId="23" xfId="0" applyNumberFormat="1" applyFont="1" applyFill="1" applyBorder="1" applyAlignment="1">
      <alignment horizontal="center" vertical="top"/>
    </xf>
    <xf numFmtId="0" fontId="12" fillId="15" borderId="75" xfId="0" applyFont="1" applyFill="1" applyBorder="1" applyAlignment="1">
      <alignment horizontal="center" vertical="top"/>
    </xf>
    <xf numFmtId="0" fontId="14" fillId="15" borderId="80" xfId="0" applyFont="1" applyFill="1" applyBorder="1"/>
    <xf numFmtId="0" fontId="14" fillId="15" borderId="81" xfId="0" applyFont="1" applyFill="1" applyBorder="1"/>
    <xf numFmtId="49" fontId="12" fillId="10" borderId="75" xfId="0" applyNumberFormat="1" applyFont="1" applyFill="1" applyBorder="1" applyAlignment="1">
      <alignment horizontal="center" vertical="top"/>
    </xf>
    <xf numFmtId="0" fontId="14" fillId="0" borderId="80" xfId="0" applyFont="1" applyBorder="1"/>
    <xf numFmtId="0" fontId="14" fillId="0" borderId="81" xfId="0" applyFont="1" applyBorder="1"/>
    <xf numFmtId="49" fontId="12" fillId="11" borderId="75" xfId="0" applyNumberFormat="1" applyFont="1" applyFill="1" applyBorder="1" applyAlignment="1">
      <alignment horizontal="center" vertical="top"/>
    </xf>
    <xf numFmtId="49" fontId="35" fillId="0" borderId="75" xfId="0" applyNumberFormat="1" applyFont="1" applyBorder="1" applyAlignment="1">
      <alignment horizontal="center" vertical="top"/>
    </xf>
    <xf numFmtId="0" fontId="34" fillId="0" borderId="80" xfId="0" applyFont="1" applyBorder="1"/>
    <xf numFmtId="0" fontId="35" fillId="0" borderId="77" xfId="0" applyFont="1" applyBorder="1" applyAlignment="1">
      <alignment horizontal="left" vertical="top" wrapText="1"/>
    </xf>
    <xf numFmtId="0" fontId="12" fillId="13" borderId="77" xfId="0" applyFont="1" applyFill="1" applyBorder="1" applyAlignment="1">
      <alignment horizontal="right" vertical="top" wrapText="1"/>
    </xf>
    <xf numFmtId="0" fontId="12" fillId="13" borderId="78" xfId="0" applyFont="1" applyFill="1" applyBorder="1" applyAlignment="1">
      <alignment horizontal="right" vertical="top" wrapText="1"/>
    </xf>
    <xf numFmtId="0" fontId="12" fillId="13" borderId="79" xfId="0" applyFont="1" applyFill="1" applyBorder="1" applyAlignment="1">
      <alignment horizontal="right" vertical="top" wrapText="1"/>
    </xf>
    <xf numFmtId="164" fontId="12" fillId="13" borderId="77" xfId="0" applyNumberFormat="1" applyFont="1" applyFill="1" applyBorder="1" applyAlignment="1">
      <alignment horizontal="center" vertical="top"/>
    </xf>
    <xf numFmtId="164" fontId="12" fillId="13" borderId="78" xfId="0" applyNumberFormat="1" applyFont="1" applyFill="1" applyBorder="1" applyAlignment="1">
      <alignment horizontal="center" vertical="top"/>
    </xf>
    <xf numFmtId="164" fontId="12" fillId="13" borderId="79" xfId="0" applyNumberFormat="1" applyFont="1" applyFill="1" applyBorder="1" applyAlignment="1">
      <alignment horizontal="center" vertical="top"/>
    </xf>
    <xf numFmtId="49" fontId="33" fillId="11" borderId="77" xfId="0" applyNumberFormat="1" applyFont="1" applyFill="1" applyBorder="1" applyAlignment="1">
      <alignment horizontal="right" vertical="top"/>
    </xf>
    <xf numFmtId="0" fontId="14" fillId="0" borderId="78" xfId="0" applyFont="1" applyBorder="1"/>
    <xf numFmtId="0" fontId="14" fillId="0" borderId="79" xfId="0" applyFont="1" applyBorder="1"/>
    <xf numFmtId="49" fontId="12" fillId="11" borderId="77" xfId="0" applyNumberFormat="1" applyFont="1" applyFill="1" applyBorder="1" applyAlignment="1">
      <alignment horizontal="center" vertical="top"/>
    </xf>
    <xf numFmtId="49" fontId="12" fillId="14" borderId="53" xfId="0" applyNumberFormat="1" applyFont="1" applyFill="1" applyBorder="1" applyAlignment="1">
      <alignment horizontal="center" vertical="top"/>
    </xf>
    <xf numFmtId="49" fontId="12" fillId="14" borderId="60" xfId="0" applyNumberFormat="1" applyFont="1" applyFill="1" applyBorder="1" applyAlignment="1">
      <alignment horizontal="center" vertical="top"/>
    </xf>
    <xf numFmtId="49" fontId="12" fillId="14" borderId="61" xfId="0" applyNumberFormat="1" applyFont="1" applyFill="1" applyBorder="1" applyAlignment="1">
      <alignment horizontal="center" vertical="top"/>
    </xf>
    <xf numFmtId="0" fontId="12" fillId="0" borderId="53" xfId="0" applyFont="1" applyFill="1" applyBorder="1" applyAlignment="1">
      <alignment horizontal="left" vertical="top" wrapText="1"/>
    </xf>
    <xf numFmtId="0" fontId="12" fillId="0" borderId="61" xfId="0" applyFont="1" applyFill="1" applyBorder="1" applyAlignment="1">
      <alignment horizontal="left" vertical="top" wrapText="1"/>
    </xf>
    <xf numFmtId="0" fontId="12" fillId="0" borderId="73" xfId="0" applyFont="1" applyBorder="1" applyAlignment="1">
      <alignment horizontal="center" vertical="top"/>
    </xf>
    <xf numFmtId="0" fontId="12" fillId="0" borderId="48" xfId="0" applyFont="1" applyBorder="1" applyAlignment="1">
      <alignment horizontal="center" vertical="top"/>
    </xf>
    <xf numFmtId="0" fontId="12" fillId="9" borderId="60" xfId="0" applyFont="1" applyFill="1" applyBorder="1" applyAlignment="1">
      <alignment horizontal="right" vertical="top"/>
    </xf>
    <xf numFmtId="0" fontId="12" fillId="9" borderId="61" xfId="0" applyFont="1" applyFill="1" applyBorder="1" applyAlignment="1">
      <alignment horizontal="right" vertical="top"/>
    </xf>
    <xf numFmtId="49" fontId="12" fillId="2" borderId="53" xfId="0" applyNumberFormat="1" applyFont="1" applyFill="1" applyBorder="1" applyAlignment="1">
      <alignment horizontal="center" vertical="top"/>
    </xf>
    <xf numFmtId="49" fontId="12" fillId="2" borderId="60" xfId="0" applyNumberFormat="1" applyFont="1" applyFill="1" applyBorder="1" applyAlignment="1">
      <alignment horizontal="center" vertical="top"/>
    </xf>
    <xf numFmtId="49" fontId="12" fillId="2" borderId="61" xfId="0" applyNumberFormat="1" applyFont="1" applyFill="1" applyBorder="1" applyAlignment="1">
      <alignment horizontal="center" vertical="top"/>
    </xf>
    <xf numFmtId="49" fontId="28" fillId="2" borderId="53" xfId="0" applyNumberFormat="1" applyFont="1" applyFill="1" applyBorder="1" applyAlignment="1">
      <alignment horizontal="right" vertical="top"/>
    </xf>
    <xf numFmtId="49" fontId="28" fillId="2" borderId="60" xfId="0" applyNumberFormat="1" applyFont="1" applyFill="1" applyBorder="1" applyAlignment="1">
      <alignment horizontal="right" vertical="top"/>
    </xf>
    <xf numFmtId="49" fontId="28" fillId="2" borderId="61" xfId="0" applyNumberFormat="1" applyFont="1" applyFill="1" applyBorder="1" applyAlignment="1">
      <alignment horizontal="right" vertical="top"/>
    </xf>
    <xf numFmtId="49" fontId="28" fillId="14" borderId="60" xfId="0" applyNumberFormat="1" applyFont="1" applyFill="1" applyBorder="1" applyAlignment="1">
      <alignment horizontal="right" vertical="top"/>
    </xf>
    <xf numFmtId="49" fontId="28" fillId="14" borderId="61" xfId="0" applyNumberFormat="1" applyFont="1" applyFill="1" applyBorder="1" applyAlignment="1">
      <alignment horizontal="right" vertical="top"/>
    </xf>
    <xf numFmtId="0" fontId="12" fillId="3" borderId="53" xfId="0" applyFont="1" applyFill="1" applyBorder="1" applyAlignment="1">
      <alignment horizontal="left" vertical="top" wrapText="1"/>
    </xf>
    <xf numFmtId="0" fontId="12" fillId="3" borderId="60" xfId="0" applyFont="1" applyFill="1" applyBorder="1" applyAlignment="1">
      <alignment horizontal="left" vertical="top" wrapText="1"/>
    </xf>
    <xf numFmtId="0" fontId="12" fillId="3" borderId="61" xfId="0" applyFont="1" applyFill="1" applyBorder="1" applyAlignment="1">
      <alignment horizontal="left" vertical="top" wrapText="1"/>
    </xf>
    <xf numFmtId="0" fontId="35" fillId="0" borderId="53" xfId="0" applyFont="1" applyFill="1" applyBorder="1" applyAlignment="1">
      <alignment horizontal="left" vertical="top" wrapText="1"/>
    </xf>
    <xf numFmtId="0" fontId="35" fillId="0" borderId="61" xfId="0" applyFont="1" applyFill="1" applyBorder="1" applyAlignment="1">
      <alignment horizontal="left" vertical="top" wrapText="1"/>
    </xf>
    <xf numFmtId="0" fontId="12" fillId="2" borderId="53" xfId="0" applyFont="1" applyFill="1" applyBorder="1" applyAlignment="1">
      <alignment horizontal="left" vertical="top" wrapText="1"/>
    </xf>
    <xf numFmtId="0" fontId="12" fillId="2" borderId="60" xfId="0" applyFont="1" applyFill="1" applyBorder="1" applyAlignment="1">
      <alignment horizontal="left" vertical="top" wrapText="1"/>
    </xf>
    <xf numFmtId="0" fontId="12" fillId="2" borderId="61" xfId="0" applyFont="1" applyFill="1" applyBorder="1" applyAlignment="1">
      <alignment horizontal="left" vertical="top" wrapText="1"/>
    </xf>
    <xf numFmtId="0" fontId="12" fillId="14" borderId="28" xfId="0" applyFont="1" applyFill="1" applyBorder="1" applyAlignment="1">
      <alignment horizontal="left" vertical="top" wrapText="1"/>
    </xf>
    <xf numFmtId="164" fontId="12" fillId="4" borderId="53" xfId="0" applyNumberFormat="1" applyFont="1" applyFill="1" applyBorder="1" applyAlignment="1">
      <alignment horizontal="center" vertical="top"/>
    </xf>
    <xf numFmtId="164" fontId="12" fillId="4" borderId="60" xfId="0" applyNumberFormat="1" applyFont="1" applyFill="1" applyBorder="1" applyAlignment="1">
      <alignment horizontal="center" vertical="top"/>
    </xf>
    <xf numFmtId="164" fontId="12" fillId="4" borderId="61" xfId="0" applyNumberFormat="1" applyFont="1" applyFill="1" applyBorder="1" applyAlignment="1">
      <alignment horizontal="center" vertical="top"/>
    </xf>
    <xf numFmtId="0" fontId="12" fillId="3" borderId="28" xfId="0" applyFont="1" applyFill="1" applyBorder="1" applyAlignment="1">
      <alignment horizontal="left" vertical="top" wrapText="1"/>
    </xf>
    <xf numFmtId="165" fontId="12" fillId="4" borderId="53" xfId="0" applyNumberFormat="1" applyFont="1" applyFill="1" applyBorder="1" applyAlignment="1">
      <alignment horizontal="center" vertical="top"/>
    </xf>
    <xf numFmtId="165" fontId="12" fillId="4" borderId="60" xfId="0" applyNumberFormat="1" applyFont="1" applyFill="1" applyBorder="1" applyAlignment="1">
      <alignment horizontal="center" vertical="top"/>
    </xf>
    <xf numFmtId="165" fontId="12" fillId="4" borderId="61" xfId="0" applyNumberFormat="1" applyFont="1" applyFill="1" applyBorder="1" applyAlignment="1">
      <alignment horizontal="center" vertical="top"/>
    </xf>
    <xf numFmtId="49" fontId="12" fillId="3" borderId="28" xfId="0" applyNumberFormat="1" applyFont="1" applyFill="1" applyBorder="1" applyAlignment="1">
      <alignment horizontal="center" vertical="top"/>
    </xf>
    <xf numFmtId="49" fontId="12" fillId="2" borderId="28" xfId="0" applyNumberFormat="1" applyFont="1" applyFill="1" applyBorder="1" applyAlignment="1">
      <alignment horizontal="center" vertical="top"/>
    </xf>
    <xf numFmtId="49" fontId="12" fillId="0" borderId="1" xfId="0" applyNumberFormat="1" applyFont="1" applyFill="1" applyBorder="1" applyAlignment="1">
      <alignment horizontal="center" vertical="top"/>
    </xf>
    <xf numFmtId="49" fontId="12" fillId="0" borderId="45" xfId="0" applyNumberFormat="1" applyFont="1" applyFill="1" applyBorder="1" applyAlignment="1">
      <alignment horizontal="center" vertical="top"/>
    </xf>
    <xf numFmtId="0" fontId="12" fillId="4" borderId="53" xfId="0" applyFont="1" applyFill="1" applyBorder="1" applyAlignment="1">
      <alignment horizontal="right" vertical="top" wrapText="1"/>
    </xf>
    <xf numFmtId="0" fontId="12" fillId="4" borderId="60" xfId="0" applyFont="1" applyFill="1" applyBorder="1" applyAlignment="1">
      <alignment horizontal="right" vertical="top" wrapText="1"/>
    </xf>
    <xf numFmtId="0" fontId="12" fillId="4" borderId="61" xfId="0" applyFont="1" applyFill="1" applyBorder="1" applyAlignment="1">
      <alignment horizontal="right" vertical="top" wrapText="1"/>
    </xf>
    <xf numFmtId="49" fontId="12" fillId="15" borderId="60" xfId="0" applyNumberFormat="1" applyFont="1" applyFill="1" applyBorder="1" applyAlignment="1">
      <alignment horizontal="center" vertical="top"/>
    </xf>
    <xf numFmtId="49" fontId="12" fillId="15" borderId="61" xfId="0" applyNumberFormat="1" applyFont="1" applyFill="1" applyBorder="1" applyAlignment="1">
      <alignment horizontal="center" vertical="top"/>
    </xf>
    <xf numFmtId="49" fontId="12" fillId="15" borderId="53" xfId="0" applyNumberFormat="1" applyFont="1" applyFill="1" applyBorder="1" applyAlignment="1">
      <alignment horizontal="right" vertical="top"/>
    </xf>
    <xf numFmtId="49" fontId="12" fillId="15" borderId="60" xfId="0" applyNumberFormat="1" applyFont="1" applyFill="1" applyBorder="1" applyAlignment="1">
      <alignment horizontal="right" vertical="top"/>
    </xf>
    <xf numFmtId="49" fontId="12" fillId="15" borderId="61" xfId="0" applyNumberFormat="1" applyFont="1" applyFill="1" applyBorder="1" applyAlignment="1">
      <alignment horizontal="right" vertical="top"/>
    </xf>
    <xf numFmtId="0" fontId="12" fillId="0" borderId="55" xfId="0" applyFont="1" applyFill="1" applyBorder="1" applyAlignment="1">
      <alignment horizontal="left" vertical="top" wrapText="1"/>
    </xf>
    <xf numFmtId="0" fontId="12" fillId="0" borderId="48" xfId="0" applyFont="1" applyFill="1" applyBorder="1" applyAlignment="1">
      <alignment horizontal="left" vertical="top" wrapText="1"/>
    </xf>
    <xf numFmtId="0" fontId="24" fillId="0" borderId="0" xfId="0" applyFont="1" applyAlignment="1">
      <alignment horizontal="left" vertical="top" wrapText="1"/>
    </xf>
    <xf numFmtId="0" fontId="25" fillId="0" borderId="0" xfId="0" applyFont="1" applyAlignment="1">
      <alignment horizontal="center" vertical="top" wrapText="1"/>
    </xf>
    <xf numFmtId="0" fontId="12" fillId="6" borderId="28" xfId="0" applyFont="1" applyFill="1" applyBorder="1" applyAlignment="1">
      <alignment horizontal="left" vertical="top" wrapText="1"/>
    </xf>
    <xf numFmtId="0" fontId="21" fillId="6" borderId="28" xfId="0" applyFont="1" applyFill="1" applyBorder="1" applyAlignment="1">
      <alignment horizontal="left" vertical="top" wrapText="1"/>
    </xf>
    <xf numFmtId="0" fontId="10" fillId="0" borderId="56"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73"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62" xfId="0" applyFont="1" applyBorder="1" applyAlignment="1">
      <alignment horizontal="center" vertical="center" wrapText="1"/>
    </xf>
    <xf numFmtId="0" fontId="10" fillId="0" borderId="48" xfId="0" applyFont="1" applyBorder="1" applyAlignment="1">
      <alignment horizontal="center" vertical="center" wrapText="1"/>
    </xf>
    <xf numFmtId="0" fontId="31" fillId="0" borderId="1" xfId="0" applyFont="1" applyBorder="1" applyAlignment="1">
      <alignment horizontal="center" vertical="center" textRotation="90" wrapText="1"/>
    </xf>
    <xf numFmtId="0" fontId="31" fillId="0" borderId="45" xfId="0" applyFont="1" applyBorder="1" applyAlignment="1">
      <alignment horizontal="center" vertical="center" textRotation="90" wrapText="1"/>
    </xf>
    <xf numFmtId="0" fontId="31" fillId="0" borderId="23" xfId="0" applyFont="1" applyBorder="1" applyAlignment="1">
      <alignment horizontal="center" vertical="center" textRotation="90" wrapText="1"/>
    </xf>
    <xf numFmtId="0" fontId="35" fillId="2" borderId="53" xfId="0" applyFont="1" applyFill="1" applyBorder="1" applyAlignment="1">
      <alignment horizontal="left" vertical="top" wrapText="1"/>
    </xf>
    <xf numFmtId="0" fontId="35" fillId="2" borderId="60" xfId="0" applyFont="1" applyFill="1" applyBorder="1" applyAlignment="1">
      <alignment horizontal="left" vertical="top" wrapText="1"/>
    </xf>
    <xf numFmtId="0" fontId="35" fillId="2" borderId="61" xfId="0" applyFont="1" applyFill="1" applyBorder="1" applyAlignment="1">
      <alignment horizontal="left" vertical="top" wrapText="1"/>
    </xf>
    <xf numFmtId="0" fontId="32" fillId="0" borderId="0" xfId="0" applyFont="1" applyFill="1" applyAlignment="1">
      <alignment horizontal="left" vertical="top" wrapText="1"/>
    </xf>
    <xf numFmtId="49" fontId="35" fillId="0" borderId="1" xfId="0" applyNumberFormat="1" applyFont="1" applyFill="1" applyBorder="1" applyAlignment="1">
      <alignment horizontal="center" vertical="top"/>
    </xf>
    <xf numFmtId="49" fontId="35" fillId="0" borderId="45" xfId="0" applyNumberFormat="1" applyFont="1" applyFill="1" applyBorder="1" applyAlignment="1">
      <alignment horizontal="center" vertical="top"/>
    </xf>
    <xf numFmtId="0" fontId="10" fillId="0" borderId="28" xfId="0" applyFont="1" applyBorder="1" applyAlignment="1">
      <alignment horizontal="center" vertical="center" textRotation="90" wrapText="1"/>
    </xf>
    <xf numFmtId="0" fontId="10" fillId="0" borderId="1" xfId="0" applyNumberFormat="1" applyFont="1" applyBorder="1" applyAlignment="1">
      <alignment horizontal="center" vertical="center" wrapText="1"/>
    </xf>
    <xf numFmtId="0" fontId="10" fillId="0" borderId="45" xfId="0" applyNumberFormat="1" applyFont="1" applyBorder="1" applyAlignment="1">
      <alignment horizontal="center" vertical="center" wrapText="1"/>
    </xf>
    <xf numFmtId="0" fontId="10" fillId="0" borderId="23" xfId="0" applyNumberFormat="1" applyFont="1" applyBorder="1" applyAlignment="1">
      <alignment horizontal="center" vertical="center" wrapText="1"/>
    </xf>
    <xf numFmtId="0" fontId="10" fillId="0" borderId="56" xfId="0" applyFont="1" applyBorder="1" applyAlignment="1">
      <alignment horizontal="center" vertical="center"/>
    </xf>
    <xf numFmtId="0" fontId="10" fillId="0" borderId="72" xfId="0" applyFont="1" applyBorder="1" applyAlignment="1">
      <alignment horizontal="center" vertical="center"/>
    </xf>
    <xf numFmtId="0" fontId="10" fillId="0" borderId="73" xfId="0" applyFont="1" applyBorder="1" applyAlignment="1">
      <alignment horizontal="center" vertical="center"/>
    </xf>
    <xf numFmtId="0" fontId="10" fillId="0" borderId="55" xfId="0" applyFont="1" applyBorder="1" applyAlignment="1">
      <alignment horizontal="center" vertical="center"/>
    </xf>
    <xf numFmtId="0" fontId="10" fillId="0" borderId="62" xfId="0" applyFont="1" applyBorder="1" applyAlignment="1">
      <alignment horizontal="center" vertical="center"/>
    </xf>
    <xf numFmtId="0" fontId="10" fillId="0" borderId="48" xfId="0" applyFont="1" applyBorder="1" applyAlignment="1">
      <alignment horizontal="center" vertical="center"/>
    </xf>
    <xf numFmtId="0" fontId="10" fillId="0" borderId="1"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 xfId="0" applyFont="1" applyBorder="1" applyAlignment="1">
      <alignment horizontal="center" vertical="center" textRotation="90" wrapText="1" shrinkToFit="1"/>
    </xf>
    <xf numFmtId="0" fontId="10" fillId="0" borderId="45" xfId="0" applyFont="1" applyBorder="1" applyAlignment="1">
      <alignment horizontal="center" vertical="center" textRotation="90" wrapText="1" shrinkToFit="1"/>
    </xf>
    <xf numFmtId="0" fontId="10" fillId="0" borderId="23" xfId="0" applyFont="1" applyBorder="1" applyAlignment="1">
      <alignment horizontal="center" vertical="center" textRotation="90" wrapText="1" shrinkToFit="1"/>
    </xf>
    <xf numFmtId="0" fontId="10" fillId="0" borderId="1" xfId="0" applyFont="1" applyBorder="1" applyAlignment="1">
      <alignment horizontal="center" vertical="center" textRotation="90" wrapText="1"/>
    </xf>
    <xf numFmtId="0" fontId="10" fillId="0" borderId="45" xfId="0" applyFont="1" applyBorder="1" applyAlignment="1">
      <alignment horizontal="center" vertical="center" textRotation="90" wrapText="1"/>
    </xf>
    <xf numFmtId="0" fontId="10" fillId="0" borderId="23" xfId="0" applyFont="1" applyBorder="1" applyAlignment="1">
      <alignment horizontal="center" vertical="center" textRotation="90" wrapText="1"/>
    </xf>
    <xf numFmtId="49" fontId="12" fillId="2" borderId="1" xfId="0" applyNumberFormat="1" applyFont="1" applyFill="1" applyBorder="1" applyAlignment="1">
      <alignment horizontal="center" vertical="top"/>
    </xf>
    <xf numFmtId="49" fontId="12" fillId="0" borderId="23" xfId="0" applyNumberFormat="1" applyFont="1" applyFill="1" applyBorder="1" applyAlignment="1">
      <alignment horizontal="center" vertical="top"/>
    </xf>
    <xf numFmtId="0" fontId="27" fillId="0" borderId="0" xfId="0" applyFont="1" applyAlignment="1">
      <alignment horizontal="justify" vertical="top" wrapText="1"/>
    </xf>
    <xf numFmtId="0" fontId="10" fillId="0" borderId="0" xfId="0" applyFont="1" applyAlignment="1">
      <alignment horizontal="justify" vertical="top" wrapText="1"/>
    </xf>
    <xf numFmtId="0" fontId="12" fillId="0" borderId="0" xfId="0" applyFont="1" applyAlignment="1">
      <alignment horizontal="justify" vertical="justify" wrapText="1"/>
    </xf>
    <xf numFmtId="0" fontId="10" fillId="0" borderId="0" xfId="0" applyFont="1" applyAlignment="1">
      <alignment horizontal="justify" vertical="justify" wrapText="1"/>
    </xf>
    <xf numFmtId="49" fontId="12" fillId="14" borderId="53" xfId="0" applyNumberFormat="1" applyFont="1" applyFill="1" applyBorder="1" applyAlignment="1">
      <alignment horizontal="right" vertical="top"/>
    </xf>
    <xf numFmtId="49" fontId="12" fillId="14" borderId="60" xfId="0" applyNumberFormat="1" applyFont="1" applyFill="1" applyBorder="1" applyAlignment="1">
      <alignment horizontal="right" vertical="top"/>
    </xf>
    <xf numFmtId="49" fontId="12" fillId="14" borderId="61" xfId="0" applyNumberFormat="1" applyFont="1" applyFill="1" applyBorder="1" applyAlignment="1">
      <alignment horizontal="right" vertical="top"/>
    </xf>
    <xf numFmtId="49" fontId="12" fillId="2" borderId="53" xfId="0" applyNumberFormat="1" applyFont="1" applyFill="1" applyBorder="1" applyAlignment="1">
      <alignment horizontal="left" vertical="top"/>
    </xf>
    <xf numFmtId="49" fontId="12" fillId="2" borderId="60" xfId="0" applyNumberFormat="1" applyFont="1" applyFill="1" applyBorder="1" applyAlignment="1">
      <alignment horizontal="left" vertical="top"/>
    </xf>
    <xf numFmtId="49" fontId="12" fillId="2" borderId="61" xfId="0" applyNumberFormat="1" applyFont="1" applyFill="1" applyBorder="1" applyAlignment="1">
      <alignment horizontal="left" vertical="top"/>
    </xf>
    <xf numFmtId="0" fontId="13" fillId="0" borderId="13" xfId="1" applyFont="1" applyBorder="1" applyAlignment="1">
      <alignment horizontal="center" vertical="center" textRotation="90" wrapText="1"/>
    </xf>
    <xf numFmtId="0" fontId="13" fillId="0" borderId="31" xfId="1" applyFont="1" applyBorder="1" applyAlignment="1">
      <alignment horizontal="center" vertical="center" textRotation="90" wrapText="1"/>
    </xf>
    <xf numFmtId="0" fontId="13" fillId="0" borderId="47" xfId="1" applyFont="1" applyBorder="1" applyAlignment="1">
      <alignment horizontal="center" vertical="center" textRotation="90" wrapText="1"/>
    </xf>
    <xf numFmtId="49" fontId="20"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3" fillId="0" borderId="13"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15" xfId="1" applyFont="1" applyBorder="1" applyAlignment="1">
      <alignment horizontal="center" vertical="center" wrapText="1"/>
    </xf>
    <xf numFmtId="49" fontId="3"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3"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3"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6"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3" fillId="0" borderId="27" xfId="0" applyFont="1" applyFill="1" applyBorder="1" applyAlignment="1">
      <alignment horizontal="center" vertical="top" wrapText="1"/>
    </xf>
    <xf numFmtId="0" fontId="0" fillId="0" borderId="30" xfId="0" applyBorder="1" applyAlignment="1">
      <alignment horizontal="center" vertical="top" wrapText="1"/>
    </xf>
    <xf numFmtId="0" fontId="13" fillId="0" borderId="14" xfId="1" applyFont="1" applyBorder="1" applyAlignment="1">
      <alignment horizontal="center" vertical="center" textRotation="90" wrapText="1"/>
    </xf>
    <xf numFmtId="0" fontId="13" fillId="0" borderId="28" xfId="1" applyFont="1" applyBorder="1" applyAlignment="1">
      <alignment horizontal="center" vertical="center" textRotation="90" wrapText="1"/>
    </xf>
    <xf numFmtId="0" fontId="13" fillId="0" borderId="1" xfId="1" applyFont="1" applyBorder="1" applyAlignment="1">
      <alignment horizontal="center" vertical="center" textRotation="90" wrapText="1"/>
    </xf>
    <xf numFmtId="0" fontId="6" fillId="0" borderId="32" xfId="1" applyFont="1" applyBorder="1" applyAlignment="1">
      <alignment horizontal="center" vertical="center" wrapText="1"/>
    </xf>
    <xf numFmtId="0" fontId="6" fillId="0" borderId="45" xfId="1" applyFont="1" applyBorder="1" applyAlignment="1">
      <alignment horizontal="center" vertical="center" wrapText="1"/>
    </xf>
    <xf numFmtId="0" fontId="13" fillId="0" borderId="9" xfId="1" applyNumberFormat="1" applyFont="1" applyBorder="1" applyAlignment="1">
      <alignment horizontal="center" vertical="center" textRotation="90" wrapText="1"/>
    </xf>
    <xf numFmtId="0" fontId="13" fillId="0" borderId="34" xfId="1" applyNumberFormat="1" applyFont="1" applyBorder="1" applyAlignment="1">
      <alignment horizontal="center" vertical="center" textRotation="90" wrapText="1"/>
    </xf>
    <xf numFmtId="49" fontId="8" fillId="0" borderId="33" xfId="1" applyNumberFormat="1" applyFont="1" applyBorder="1" applyAlignment="1">
      <alignment horizontal="center" vertical="top"/>
    </xf>
    <xf numFmtId="49" fontId="8" fillId="0" borderId="20" xfId="1" applyNumberFormat="1" applyFont="1" applyBorder="1" applyAlignment="1">
      <alignment horizontal="center" vertical="top"/>
    </xf>
    <xf numFmtId="0" fontId="11" fillId="0" borderId="16" xfId="1" applyFont="1" applyFill="1" applyBorder="1" applyAlignment="1">
      <alignment horizontal="center" vertical="top" wrapText="1"/>
    </xf>
    <xf numFmtId="0" fontId="11" fillId="0" borderId="6" xfId="1" applyFont="1" applyFill="1" applyBorder="1" applyAlignment="1">
      <alignment horizontal="center" vertical="top" wrapText="1"/>
    </xf>
    <xf numFmtId="49" fontId="8" fillId="0" borderId="57" xfId="1" applyNumberFormat="1" applyFont="1" applyBorder="1" applyAlignment="1">
      <alignment horizontal="center" vertical="top"/>
    </xf>
    <xf numFmtId="49" fontId="7" fillId="0" borderId="32" xfId="1" applyNumberFormat="1" applyFont="1" applyBorder="1" applyAlignment="1">
      <alignment horizontal="center" vertical="top"/>
    </xf>
    <xf numFmtId="49" fontId="7" fillId="0" borderId="19" xfId="1" applyNumberFormat="1" applyFont="1" applyBorder="1" applyAlignment="1">
      <alignment horizontal="center" vertical="top"/>
    </xf>
    <xf numFmtId="0" fontId="10" fillId="0" borderId="2" xfId="1" applyFont="1" applyFill="1" applyBorder="1" applyAlignment="1">
      <alignment horizontal="left" vertical="top" wrapText="1"/>
    </xf>
    <xf numFmtId="0" fontId="10" fillId="0" borderId="3" xfId="1" applyFont="1" applyFill="1" applyBorder="1" applyAlignment="1">
      <alignment horizontal="left" vertical="top" wrapText="1"/>
    </xf>
    <xf numFmtId="49" fontId="20"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8" fillId="0" borderId="5" xfId="1" applyFont="1" applyFill="1" applyBorder="1" applyAlignment="1">
      <alignment horizontal="center" vertical="top" wrapText="1"/>
    </xf>
    <xf numFmtId="0" fontId="8" fillId="0" borderId="6" xfId="1" applyFont="1" applyFill="1" applyBorder="1" applyAlignment="1">
      <alignment horizontal="center" vertical="top" wrapText="1"/>
    </xf>
    <xf numFmtId="49" fontId="7" fillId="6" borderId="27" xfId="1" applyNumberFormat="1" applyFont="1" applyFill="1" applyBorder="1" applyAlignment="1">
      <alignment horizontal="left" vertical="top"/>
    </xf>
    <xf numFmtId="49" fontId="7" fillId="6" borderId="7" xfId="1" applyNumberFormat="1" applyFont="1" applyFill="1" applyBorder="1" applyAlignment="1">
      <alignment horizontal="left" vertical="top"/>
    </xf>
    <xf numFmtId="49" fontId="7" fillId="6" borderId="67" xfId="1" applyNumberFormat="1" applyFont="1" applyFill="1" applyBorder="1" applyAlignment="1">
      <alignment horizontal="left" vertical="top"/>
    </xf>
    <xf numFmtId="49" fontId="12" fillId="2" borderId="68" xfId="0" applyNumberFormat="1" applyFont="1" applyFill="1" applyBorder="1" applyAlignment="1">
      <alignment horizontal="right" vertical="top"/>
    </xf>
    <xf numFmtId="49" fontId="12" fillId="2" borderId="65" xfId="0" applyNumberFormat="1" applyFont="1" applyFill="1" applyBorder="1" applyAlignment="1">
      <alignment horizontal="right" vertical="top"/>
    </xf>
    <xf numFmtId="49" fontId="12" fillId="2" borderId="8" xfId="0" applyNumberFormat="1" applyFont="1" applyFill="1" applyBorder="1" applyAlignment="1">
      <alignment horizontal="right" vertical="top"/>
    </xf>
    <xf numFmtId="49" fontId="7" fillId="2" borderId="2" xfId="1" applyNumberFormat="1" applyFont="1" applyFill="1" applyBorder="1" applyAlignment="1">
      <alignment horizontal="center" vertical="top"/>
    </xf>
    <xf numFmtId="49" fontId="7" fillId="2" borderId="4" xfId="1" applyNumberFormat="1" applyFont="1" applyFill="1" applyBorder="1" applyAlignment="1">
      <alignment horizontal="center" vertical="top"/>
    </xf>
    <xf numFmtId="49" fontId="7" fillId="2" borderId="3" xfId="1" applyNumberFormat="1" applyFont="1" applyFill="1" applyBorder="1" applyAlignment="1">
      <alignment horizontal="center" vertical="top"/>
    </xf>
    <xf numFmtId="49" fontId="7" fillId="0" borderId="45" xfId="1" applyNumberFormat="1" applyFont="1" applyBorder="1" applyAlignment="1">
      <alignment horizontal="center" vertical="top"/>
    </xf>
    <xf numFmtId="0" fontId="13" fillId="0" borderId="58" xfId="1" applyFont="1" applyFill="1" applyBorder="1" applyAlignment="1">
      <alignment horizontal="center" vertical="center" textRotation="90" wrapText="1"/>
    </xf>
    <xf numFmtId="0" fontId="13" fillId="0" borderId="57" xfId="1" applyFont="1" applyFill="1" applyBorder="1" applyAlignment="1">
      <alignment horizontal="center" vertical="center" textRotation="90" wrapText="1"/>
    </xf>
    <xf numFmtId="49" fontId="3" fillId="3" borderId="13" xfId="0" applyNumberFormat="1" applyFont="1" applyFill="1" applyBorder="1" applyAlignment="1">
      <alignment horizontal="center" vertical="top"/>
    </xf>
    <xf numFmtId="49" fontId="3" fillId="3" borderId="18" xfId="0" applyNumberFormat="1" applyFont="1" applyFill="1" applyBorder="1" applyAlignment="1">
      <alignment horizontal="center" vertical="top"/>
    </xf>
    <xf numFmtId="0" fontId="9" fillId="6" borderId="54" xfId="1" applyFont="1" applyFill="1" applyBorder="1" applyAlignment="1">
      <alignment horizontal="left" vertical="center" wrapText="1"/>
    </xf>
    <xf numFmtId="0" fontId="9" fillId="6" borderId="65" xfId="1" applyFont="1" applyFill="1" applyBorder="1" applyAlignment="1">
      <alignment horizontal="left" vertical="center" wrapText="1"/>
    </xf>
    <xf numFmtId="0" fontId="9" fillId="6" borderId="66" xfId="1" applyFont="1" applyFill="1" applyBorder="1" applyAlignment="1">
      <alignment horizontal="left" vertical="center" wrapText="1"/>
    </xf>
    <xf numFmtId="49" fontId="7" fillId="6" borderId="54" xfId="1" applyNumberFormat="1" applyFont="1" applyFill="1" applyBorder="1" applyAlignment="1">
      <alignment horizontal="left" vertical="top"/>
    </xf>
    <xf numFmtId="49" fontId="7" fillId="6" borderId="65" xfId="1" applyNumberFormat="1" applyFont="1" applyFill="1" applyBorder="1" applyAlignment="1">
      <alignment horizontal="left" vertical="top"/>
    </xf>
    <xf numFmtId="49" fontId="7" fillId="6" borderId="66" xfId="1" applyNumberFormat="1" applyFont="1" applyFill="1" applyBorder="1" applyAlignment="1">
      <alignment horizontal="left" vertical="top"/>
    </xf>
    <xf numFmtId="0" fontId="13" fillId="0" borderId="28" xfId="1" applyFont="1" applyBorder="1" applyAlignment="1">
      <alignment horizontal="center" vertical="center"/>
    </xf>
    <xf numFmtId="0" fontId="13" fillId="0" borderId="9" xfId="1" applyFont="1" applyBorder="1" applyAlignment="1">
      <alignment horizontal="center" vertical="center" textRotation="90" wrapText="1"/>
    </xf>
    <xf numFmtId="0" fontId="13" fillId="0" borderId="34" xfId="1" applyFont="1" applyBorder="1" applyAlignment="1">
      <alignment horizontal="center" vertical="center" textRotation="90" wrapText="1"/>
    </xf>
    <xf numFmtId="0" fontId="13" fillId="0" borderId="16" xfId="1" applyFont="1" applyBorder="1" applyAlignment="1">
      <alignment horizontal="center" vertical="center" textRotation="90" wrapText="1"/>
    </xf>
    <xf numFmtId="0" fontId="13" fillId="0" borderId="32" xfId="1" applyFont="1" applyBorder="1" applyAlignment="1">
      <alignment horizontal="center" vertical="center" textRotation="90" wrapText="1"/>
    </xf>
    <xf numFmtId="0" fontId="13" fillId="0" borderId="45" xfId="1" applyFont="1" applyBorder="1" applyAlignment="1">
      <alignment horizontal="center" vertical="center" textRotation="90" wrapText="1"/>
    </xf>
    <xf numFmtId="0" fontId="13" fillId="0" borderId="52" xfId="1" applyFont="1" applyBorder="1" applyAlignment="1">
      <alignment horizontal="center" vertical="center" textRotation="90" wrapText="1"/>
    </xf>
    <xf numFmtId="0" fontId="13" fillId="0" borderId="53" xfId="1" applyFont="1" applyBorder="1" applyAlignment="1">
      <alignment horizontal="center" vertical="center" textRotation="90" wrapText="1"/>
    </xf>
    <xf numFmtId="0" fontId="13" fillId="0" borderId="56" xfId="1" applyFont="1" applyBorder="1" applyAlignment="1">
      <alignment horizontal="center" vertical="center" textRotation="90" wrapText="1"/>
    </xf>
    <xf numFmtId="49" fontId="12" fillId="0" borderId="34" xfId="1" applyNumberFormat="1" applyFont="1" applyBorder="1" applyAlignment="1">
      <alignment horizontal="center" vertical="top"/>
    </xf>
    <xf numFmtId="49" fontId="12" fillId="0" borderId="10" xfId="1" applyNumberFormat="1" applyFont="1" applyBorder="1" applyAlignment="1">
      <alignment horizontal="center" vertical="top"/>
    </xf>
    <xf numFmtId="0" fontId="8" fillId="0" borderId="27" xfId="1" applyFont="1" applyBorder="1" applyAlignment="1">
      <alignment horizontal="center" vertical="top"/>
    </xf>
    <xf numFmtId="0" fontId="8" fillId="0" borderId="29" xfId="1" applyFont="1" applyBorder="1" applyAlignment="1">
      <alignment horizontal="center" vertical="top"/>
    </xf>
    <xf numFmtId="0" fontId="8" fillId="0" borderId="30" xfId="1" applyFont="1" applyBorder="1" applyAlignment="1">
      <alignment horizontal="center" vertical="top"/>
    </xf>
    <xf numFmtId="49" fontId="12" fillId="0" borderId="9" xfId="1" applyNumberFormat="1" applyFont="1" applyBorder="1" applyAlignment="1">
      <alignment horizontal="center" vertical="top"/>
    </xf>
    <xf numFmtId="49" fontId="12" fillId="6" borderId="54" xfId="0" applyNumberFormat="1" applyFont="1" applyFill="1" applyBorder="1" applyAlignment="1">
      <alignment horizontal="left" vertical="top"/>
    </xf>
    <xf numFmtId="49" fontId="12" fillId="6" borderId="65" xfId="0" applyNumberFormat="1" applyFont="1" applyFill="1" applyBorder="1" applyAlignment="1">
      <alignment horizontal="left" vertical="top"/>
    </xf>
    <xf numFmtId="49" fontId="12" fillId="6" borderId="66" xfId="0" applyNumberFormat="1" applyFont="1" applyFill="1" applyBorder="1" applyAlignment="1">
      <alignment horizontal="left" vertical="top"/>
    </xf>
    <xf numFmtId="49" fontId="13" fillId="0" borderId="9" xfId="0" applyNumberFormat="1" applyFont="1" applyBorder="1" applyAlignment="1">
      <alignment horizontal="center" vertical="top" wrapText="1"/>
    </xf>
    <xf numFmtId="0" fontId="10" fillId="0" borderId="2" xfId="1" applyFont="1" applyFill="1" applyBorder="1" applyAlignment="1">
      <alignment vertical="top" wrapText="1"/>
    </xf>
    <xf numFmtId="0" fontId="10" fillId="0" borderId="4" xfId="1" applyFont="1" applyFill="1" applyBorder="1" applyAlignment="1">
      <alignment vertical="top" wrapText="1"/>
    </xf>
    <xf numFmtId="0" fontId="16" fillId="0" borderId="4" xfId="1" applyFont="1" applyBorder="1" applyAlignment="1">
      <alignment vertical="top" wrapText="1"/>
    </xf>
    <xf numFmtId="49" fontId="7" fillId="3" borderId="16" xfId="1" applyNumberFormat="1" applyFont="1" applyFill="1" applyBorder="1" applyAlignment="1">
      <alignment horizontal="center" vertical="top"/>
    </xf>
    <xf numFmtId="49" fontId="7" fillId="3" borderId="6" xfId="1" applyNumberFormat="1" applyFont="1" applyFill="1" applyBorder="1" applyAlignment="1">
      <alignment horizontal="center" vertical="top"/>
    </xf>
    <xf numFmtId="0" fontId="10" fillId="0" borderId="4" xfId="1" applyFont="1" applyFill="1" applyBorder="1" applyAlignment="1">
      <alignment horizontal="left" vertical="top" wrapText="1"/>
    </xf>
    <xf numFmtId="49" fontId="3" fillId="2" borderId="32" xfId="0" applyNumberFormat="1" applyFont="1" applyFill="1" applyBorder="1" applyAlignment="1">
      <alignment horizontal="center" vertical="top" wrapText="1"/>
    </xf>
    <xf numFmtId="0" fontId="6" fillId="5" borderId="33" xfId="0" applyFont="1" applyFill="1" applyBorder="1" applyAlignment="1">
      <alignment horizontal="left" vertical="top" wrapText="1"/>
    </xf>
    <xf numFmtId="0" fontId="14" fillId="5" borderId="20" xfId="0" applyFont="1" applyFill="1" applyBorder="1" applyAlignment="1">
      <alignment horizontal="left" vertical="top" wrapText="1"/>
    </xf>
    <xf numFmtId="0" fontId="6" fillId="6" borderId="33" xfId="0" applyFont="1" applyFill="1" applyBorder="1" applyAlignment="1">
      <alignment horizontal="left" vertical="top" wrapText="1"/>
    </xf>
    <xf numFmtId="0" fontId="14" fillId="6" borderId="20" xfId="0" applyFont="1" applyFill="1" applyBorder="1" applyAlignment="1">
      <alignment horizontal="left" vertical="top" wrapText="1"/>
    </xf>
    <xf numFmtId="49" fontId="12" fillId="6" borderId="68" xfId="0" applyNumberFormat="1" applyFont="1" applyFill="1" applyBorder="1" applyAlignment="1">
      <alignment horizontal="right" vertical="top"/>
    </xf>
    <xf numFmtId="49" fontId="12" fillId="6" borderId="65" xfId="0" applyNumberFormat="1" applyFont="1" applyFill="1" applyBorder="1" applyAlignment="1">
      <alignment horizontal="right" vertical="top"/>
    </xf>
    <xf numFmtId="49" fontId="12" fillId="6" borderId="66" xfId="0" applyNumberFormat="1" applyFont="1" applyFill="1" applyBorder="1" applyAlignment="1">
      <alignment horizontal="right" vertical="top"/>
    </xf>
    <xf numFmtId="49" fontId="20" fillId="0" borderId="50" xfId="0" applyNumberFormat="1" applyFont="1" applyBorder="1" applyAlignment="1">
      <alignment horizontal="center" vertical="top"/>
    </xf>
    <xf numFmtId="49" fontId="13" fillId="0" borderId="51" xfId="0" applyNumberFormat="1" applyFont="1" applyBorder="1" applyAlignment="1">
      <alignment horizontal="center" vertical="top"/>
    </xf>
    <xf numFmtId="0" fontId="6" fillId="0" borderId="2"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3" xfId="0" applyFont="1" applyFill="1" applyBorder="1" applyAlignment="1">
      <alignment horizontal="left" vertical="top" wrapText="1"/>
    </xf>
    <xf numFmtId="49" fontId="12" fillId="2" borderId="66" xfId="0" applyNumberFormat="1" applyFont="1" applyFill="1" applyBorder="1" applyAlignment="1">
      <alignment horizontal="right" vertical="top"/>
    </xf>
    <xf numFmtId="49" fontId="3" fillId="0" borderId="14" xfId="0" applyNumberFormat="1" applyFont="1" applyBorder="1" applyAlignment="1">
      <alignment horizontal="center" vertical="top"/>
    </xf>
    <xf numFmtId="49" fontId="3" fillId="0" borderId="17" xfId="0" applyNumberFormat="1" applyFont="1" applyBorder="1" applyAlignment="1">
      <alignment horizontal="center" vertical="top"/>
    </xf>
    <xf numFmtId="0" fontId="5" fillId="5" borderId="33" xfId="0" applyFont="1" applyFill="1" applyBorder="1" applyAlignment="1">
      <alignment horizontal="left" vertical="top" wrapText="1"/>
    </xf>
    <xf numFmtId="0" fontId="19" fillId="5" borderId="20" xfId="0" applyFont="1" applyFill="1" applyBorder="1" applyAlignment="1">
      <alignment horizontal="left" vertical="top" wrapText="1"/>
    </xf>
    <xf numFmtId="49" fontId="3" fillId="2" borderId="14" xfId="0" applyNumberFormat="1" applyFont="1" applyFill="1" applyBorder="1" applyAlignment="1">
      <alignment horizontal="center" vertical="top"/>
    </xf>
    <xf numFmtId="49" fontId="3" fillId="2" borderId="45" xfId="0" applyNumberFormat="1" applyFont="1" applyFill="1" applyBorder="1" applyAlignment="1">
      <alignment horizontal="center" vertical="top"/>
    </xf>
    <xf numFmtId="49" fontId="3" fillId="2" borderId="17" xfId="0" applyNumberFormat="1" applyFont="1" applyFill="1" applyBorder="1" applyAlignment="1">
      <alignment horizontal="center" vertical="top"/>
    </xf>
    <xf numFmtId="49" fontId="3" fillId="0" borderId="45" xfId="0" applyNumberFormat="1" applyFont="1" applyBorder="1" applyAlignment="1">
      <alignment horizontal="center" vertical="top"/>
    </xf>
    <xf numFmtId="49" fontId="3" fillId="3" borderId="16" xfId="0" applyNumberFormat="1" applyFont="1" applyFill="1" applyBorder="1" applyAlignment="1">
      <alignment horizontal="center" vertical="top"/>
    </xf>
    <xf numFmtId="49" fontId="20" fillId="0" borderId="6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3" xfId="0" applyBorder="1" applyAlignment="1">
      <alignment horizontal="center" vertical="top" wrapText="1"/>
    </xf>
    <xf numFmtId="49" fontId="13" fillId="0" borderId="10" xfId="0" applyNumberFormat="1" applyFont="1" applyBorder="1" applyAlignment="1">
      <alignment horizontal="center" vertical="top" wrapText="1"/>
    </xf>
    <xf numFmtId="0" fontId="13" fillId="0" borderId="9" xfId="0" applyFont="1" applyFill="1" applyBorder="1" applyAlignment="1">
      <alignment horizontal="center" vertical="top" wrapText="1"/>
    </xf>
    <xf numFmtId="0" fontId="13" fillId="0" borderId="10" xfId="0" applyFont="1" applyFill="1" applyBorder="1" applyAlignment="1">
      <alignment horizontal="center" vertical="top" wrapText="1"/>
    </xf>
    <xf numFmtId="49" fontId="13" fillId="0" borderId="69" xfId="0" applyNumberFormat="1" applyFont="1" applyBorder="1" applyAlignment="1">
      <alignment horizontal="center" vertical="top" wrapText="1"/>
    </xf>
    <xf numFmtId="49" fontId="13" fillId="0" borderId="25" xfId="0" applyNumberFormat="1" applyFont="1" applyBorder="1" applyAlignment="1">
      <alignment horizontal="center" vertical="top" wrapText="1"/>
    </xf>
    <xf numFmtId="0" fontId="6" fillId="6" borderId="2" xfId="0" applyFont="1" applyFill="1" applyBorder="1" applyAlignment="1">
      <alignment horizontal="left" vertical="top" wrapText="1"/>
    </xf>
    <xf numFmtId="0" fontId="6" fillId="6" borderId="3" xfId="0" applyFont="1" applyFill="1" applyBorder="1" applyAlignment="1">
      <alignment horizontal="left" vertical="top" wrapText="1"/>
    </xf>
    <xf numFmtId="0" fontId="13" fillId="0" borderId="70" xfId="0" applyFont="1" applyFill="1" applyBorder="1" applyAlignment="1">
      <alignment horizontal="center" vertical="top" wrapText="1"/>
    </xf>
    <xf numFmtId="0" fontId="13" fillId="0" borderId="71" xfId="0" applyFont="1" applyFill="1" applyBorder="1" applyAlignment="1">
      <alignment horizontal="center" vertical="top" wrapText="1"/>
    </xf>
    <xf numFmtId="0" fontId="0" fillId="0" borderId="45" xfId="0" applyBorder="1" applyAlignment="1">
      <alignment horizontal="center" vertical="top" wrapText="1"/>
    </xf>
    <xf numFmtId="49" fontId="3" fillId="3" borderId="27" xfId="0" applyNumberFormat="1" applyFont="1" applyFill="1" applyBorder="1" applyAlignment="1">
      <alignment horizontal="center" vertical="top" wrapText="1"/>
    </xf>
    <xf numFmtId="0" fontId="22" fillId="5" borderId="33" xfId="0" applyFont="1" applyFill="1" applyBorder="1" applyAlignment="1">
      <alignment horizontal="left" vertical="top" wrapText="1"/>
    </xf>
    <xf numFmtId="0" fontId="23" fillId="5" borderId="20" xfId="0" applyFont="1" applyFill="1" applyBorder="1" applyAlignment="1">
      <alignment horizontal="left" vertical="top" wrapText="1"/>
    </xf>
    <xf numFmtId="49" fontId="20" fillId="0" borderId="0" xfId="0" applyNumberFormat="1" applyFont="1" applyBorder="1" applyAlignment="1">
      <alignment horizontal="center" vertical="top"/>
    </xf>
    <xf numFmtId="0" fontId="13" fillId="0" borderId="29" xfId="0" applyFont="1" applyFill="1" applyBorder="1" applyAlignment="1">
      <alignment horizontal="center" vertical="top" wrapText="1"/>
    </xf>
    <xf numFmtId="49" fontId="13" fillId="0" borderId="34" xfId="0" applyNumberFormat="1" applyFont="1" applyBorder="1" applyAlignment="1">
      <alignment horizontal="center" vertical="top" wrapText="1"/>
    </xf>
    <xf numFmtId="0" fontId="12" fillId="0" borderId="2" xfId="0" applyFont="1" applyFill="1" applyBorder="1" applyAlignment="1">
      <alignment horizontal="left" vertical="top" wrapText="1"/>
    </xf>
    <xf numFmtId="0" fontId="12" fillId="0" borderId="3" xfId="0" applyFont="1" applyFill="1" applyBorder="1" applyAlignment="1">
      <alignment horizontal="left" vertical="top" wrapText="1"/>
    </xf>
    <xf numFmtId="49" fontId="3" fillId="3" borderId="6" xfId="0" applyNumberFormat="1" applyFont="1" applyFill="1" applyBorder="1" applyAlignment="1">
      <alignment horizontal="center" vertical="top" wrapText="1"/>
    </xf>
    <xf numFmtId="49" fontId="3" fillId="2" borderId="19" xfId="0" applyNumberFormat="1" applyFont="1" applyFill="1" applyBorder="1" applyAlignment="1">
      <alignment horizontal="center" vertical="top" wrapText="1"/>
    </xf>
    <xf numFmtId="49" fontId="3" fillId="0" borderId="19" xfId="0" applyNumberFormat="1" applyFont="1" applyBorder="1" applyAlignment="1">
      <alignment horizontal="center" vertical="top" wrapText="1"/>
    </xf>
    <xf numFmtId="0" fontId="5" fillId="5" borderId="20" xfId="0" applyFont="1" applyFill="1" applyBorder="1" applyAlignment="1">
      <alignment horizontal="left" vertical="top" wrapText="1"/>
    </xf>
  </cellXfs>
  <cellStyles count="9">
    <cellStyle name="Įprastas" xfId="0" builtinId="0"/>
    <cellStyle name="Įprastas 2" xfId="1"/>
    <cellStyle name="Įprastas 3" xfId="2"/>
    <cellStyle name="Įprastas 3 2" xfId="6"/>
    <cellStyle name="Įprastas 4" xfId="3"/>
    <cellStyle name="Normal 2" xfId="4"/>
    <cellStyle name="Normal 2 2" xfId="7"/>
    <cellStyle name="Normal 2 3" xfId="8"/>
    <cellStyle name="Normal_biudz uz 2001 atskaitomybe3" xfId="5"/>
  </cellStyles>
  <dxfs count="0"/>
  <tableStyles count="0" defaultTableStyle="TableStyleMedium9" defaultPivotStyle="PivotStyleLight16"/>
  <colors>
    <mruColors>
      <color rgb="FF99CC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0"/>
  <sheetViews>
    <sheetView tabSelected="1" workbookViewId="0">
      <pane ySplit="7" topLeftCell="A8" activePane="bottomLeft" state="frozen"/>
      <selection pane="bottomLeft" activeCell="Q54" sqref="Q54:U54"/>
    </sheetView>
  </sheetViews>
  <sheetFormatPr defaultRowHeight="12.75"/>
  <cols>
    <col min="1" max="1" width="3" style="1" customWidth="1"/>
    <col min="2" max="5" width="2.7109375" style="1" customWidth="1"/>
    <col min="6" max="6" width="38.28515625" style="4" customWidth="1"/>
    <col min="7" max="7" width="6.85546875" style="4" customWidth="1"/>
    <col min="8" max="8" width="10.42578125" style="4" customWidth="1"/>
    <col min="9" max="12" width="6.85546875" style="4" customWidth="1"/>
    <col min="13" max="13" width="6.7109375" style="4" customWidth="1"/>
    <col min="14" max="14" width="6.85546875" style="4" customWidth="1"/>
    <col min="15" max="15" width="6.28515625" style="4" customWidth="1"/>
    <col min="16" max="16" width="7.42578125" style="4" customWidth="1"/>
    <col min="17" max="17" width="12.85546875" style="4" customWidth="1"/>
    <col min="18" max="18" width="17.140625" style="1" customWidth="1"/>
    <col min="19" max="19" width="26.42578125" style="1" customWidth="1"/>
    <col min="20" max="20" width="5.28515625" style="192" customWidth="1"/>
    <col min="21" max="21" width="6.5703125" style="192" customWidth="1"/>
    <col min="22" max="16384" width="9.140625" style="1"/>
  </cols>
  <sheetData>
    <row r="1" spans="1:30" ht="48.75" customHeight="1">
      <c r="F1" s="348"/>
      <c r="G1" s="348"/>
      <c r="H1" s="348"/>
      <c r="I1" s="348"/>
      <c r="J1" s="348"/>
      <c r="K1" s="348"/>
      <c r="L1" s="348"/>
      <c r="M1" s="348"/>
      <c r="N1" s="348"/>
      <c r="O1" s="348"/>
      <c r="P1" s="348"/>
      <c r="Q1" s="348"/>
      <c r="R1" s="348"/>
      <c r="S1" s="364" t="s">
        <v>166</v>
      </c>
      <c r="T1" s="364"/>
      <c r="U1" s="364"/>
      <c r="AD1" s="187"/>
    </row>
    <row r="2" spans="1:30" ht="19.5" customHeight="1">
      <c r="F2" s="348"/>
      <c r="G2" s="348"/>
      <c r="H2" s="348"/>
      <c r="I2" s="348"/>
      <c r="J2" s="348"/>
      <c r="K2" s="348"/>
      <c r="L2" s="348"/>
      <c r="M2" s="348"/>
      <c r="N2" s="348"/>
      <c r="O2" s="348"/>
      <c r="P2" s="348"/>
      <c r="Q2" s="348"/>
      <c r="R2" s="348"/>
      <c r="S2" s="364"/>
      <c r="T2" s="364"/>
      <c r="U2" s="364"/>
    </row>
    <row r="3" spans="1:30" ht="41.25" customHeight="1">
      <c r="H3" s="349" t="s">
        <v>165</v>
      </c>
      <c r="I3" s="349"/>
      <c r="J3" s="349"/>
      <c r="K3" s="349"/>
      <c r="L3" s="349"/>
      <c r="M3" s="349"/>
      <c r="N3" s="349"/>
      <c r="O3" s="349"/>
      <c r="P3" s="349"/>
    </row>
    <row r="4" spans="1:30" ht="8.25" hidden="1" customHeight="1">
      <c r="B4" s="349"/>
      <c r="C4" s="349"/>
      <c r="D4" s="349"/>
      <c r="E4" s="349"/>
      <c r="F4" s="349"/>
      <c r="G4" s="349"/>
      <c r="H4" s="349"/>
      <c r="I4" s="349"/>
      <c r="J4" s="349"/>
      <c r="K4" s="349"/>
      <c r="L4" s="349"/>
      <c r="M4" s="349"/>
      <c r="N4" s="349"/>
      <c r="O4" s="349"/>
      <c r="P4" s="349"/>
      <c r="Q4" s="349"/>
      <c r="R4" s="349"/>
      <c r="S4" s="349"/>
      <c r="T4" s="349"/>
      <c r="U4" s="349"/>
    </row>
    <row r="5" spans="1:30" s="72" customFormat="1" ht="18" customHeight="1">
      <c r="A5" s="367" t="s">
        <v>139</v>
      </c>
      <c r="B5" s="367" t="s">
        <v>1</v>
      </c>
      <c r="C5" s="367" t="s">
        <v>2</v>
      </c>
      <c r="D5" s="367" t="s">
        <v>3</v>
      </c>
      <c r="E5" s="383" t="s">
        <v>137</v>
      </c>
      <c r="F5" s="377" t="s">
        <v>18</v>
      </c>
      <c r="G5" s="380" t="s">
        <v>6</v>
      </c>
      <c r="H5" s="358" t="s">
        <v>220</v>
      </c>
      <c r="I5" s="352" t="s">
        <v>147</v>
      </c>
      <c r="J5" s="353"/>
      <c r="K5" s="353"/>
      <c r="L5" s="353"/>
      <c r="M5" s="353"/>
      <c r="N5" s="353"/>
      <c r="O5" s="353"/>
      <c r="P5" s="354"/>
      <c r="Q5" s="383" t="s">
        <v>138</v>
      </c>
      <c r="R5" s="368" t="s">
        <v>0</v>
      </c>
      <c r="S5" s="371" t="s">
        <v>140</v>
      </c>
      <c r="T5" s="372"/>
      <c r="U5" s="373"/>
    </row>
    <row r="6" spans="1:30" s="72" customFormat="1" ht="7.5" customHeight="1">
      <c r="A6" s="367"/>
      <c r="B6" s="367"/>
      <c r="C6" s="367"/>
      <c r="D6" s="367"/>
      <c r="E6" s="384"/>
      <c r="F6" s="378"/>
      <c r="G6" s="381"/>
      <c r="H6" s="359"/>
      <c r="I6" s="355"/>
      <c r="J6" s="356"/>
      <c r="K6" s="356"/>
      <c r="L6" s="356"/>
      <c r="M6" s="356"/>
      <c r="N6" s="356"/>
      <c r="O6" s="356"/>
      <c r="P6" s="357"/>
      <c r="Q6" s="384"/>
      <c r="R6" s="369"/>
      <c r="S6" s="374"/>
      <c r="T6" s="375"/>
      <c r="U6" s="376"/>
    </row>
    <row r="7" spans="1:30" s="72" customFormat="1" ht="88.5" customHeight="1">
      <c r="A7" s="367"/>
      <c r="B7" s="367"/>
      <c r="C7" s="367"/>
      <c r="D7" s="367"/>
      <c r="E7" s="385"/>
      <c r="F7" s="379"/>
      <c r="G7" s="382"/>
      <c r="H7" s="360"/>
      <c r="I7" s="172" t="s">
        <v>13</v>
      </c>
      <c r="J7" s="172" t="s">
        <v>145</v>
      </c>
      <c r="K7" s="172" t="s">
        <v>146</v>
      </c>
      <c r="L7" s="172" t="s">
        <v>141</v>
      </c>
      <c r="M7" s="172" t="s">
        <v>142</v>
      </c>
      <c r="N7" s="172" t="s">
        <v>143</v>
      </c>
      <c r="O7" s="172" t="s">
        <v>148</v>
      </c>
      <c r="P7" s="172" t="s">
        <v>144</v>
      </c>
      <c r="Q7" s="385"/>
      <c r="R7" s="370"/>
      <c r="S7" s="156" t="s">
        <v>136</v>
      </c>
      <c r="T7" s="157" t="s">
        <v>134</v>
      </c>
      <c r="U7" s="157" t="s">
        <v>135</v>
      </c>
    </row>
    <row r="8" spans="1:30" s="4" customFormat="1" ht="15" customHeight="1">
      <c r="A8" s="245" t="s">
        <v>9</v>
      </c>
      <c r="B8" s="350" t="s">
        <v>167</v>
      </c>
      <c r="C8" s="351"/>
      <c r="D8" s="351"/>
      <c r="E8" s="351"/>
      <c r="F8" s="351"/>
      <c r="G8" s="351"/>
      <c r="H8" s="351"/>
      <c r="I8" s="351"/>
      <c r="J8" s="351"/>
      <c r="K8" s="351"/>
      <c r="L8" s="351"/>
      <c r="M8" s="351"/>
      <c r="N8" s="351"/>
      <c r="O8" s="351"/>
      <c r="P8" s="351"/>
      <c r="Q8" s="351"/>
      <c r="R8" s="351"/>
      <c r="S8" s="351"/>
      <c r="T8" s="351"/>
      <c r="U8" s="351"/>
    </row>
    <row r="9" spans="1:30" s="4" customFormat="1" ht="15" customHeight="1">
      <c r="A9" s="246" t="s">
        <v>9</v>
      </c>
      <c r="B9" s="158" t="s">
        <v>9</v>
      </c>
      <c r="C9" s="318" t="s">
        <v>214</v>
      </c>
      <c r="D9" s="319"/>
      <c r="E9" s="319"/>
      <c r="F9" s="319"/>
      <c r="G9" s="319"/>
      <c r="H9" s="319"/>
      <c r="I9" s="319"/>
      <c r="J9" s="319"/>
      <c r="K9" s="319"/>
      <c r="L9" s="319"/>
      <c r="M9" s="319"/>
      <c r="N9" s="319"/>
      <c r="O9" s="319"/>
      <c r="P9" s="319"/>
      <c r="Q9" s="319"/>
      <c r="R9" s="319"/>
      <c r="S9" s="319"/>
      <c r="T9" s="319"/>
      <c r="U9" s="320"/>
    </row>
    <row r="10" spans="1:30" s="4" customFormat="1" ht="15" customHeight="1">
      <c r="A10" s="246" t="s">
        <v>9</v>
      </c>
      <c r="B10" s="207" t="s">
        <v>9</v>
      </c>
      <c r="C10" s="208" t="s">
        <v>9</v>
      </c>
      <c r="D10" s="323" t="s">
        <v>215</v>
      </c>
      <c r="E10" s="324"/>
      <c r="F10" s="324"/>
      <c r="G10" s="324"/>
      <c r="H10" s="324"/>
      <c r="I10" s="324"/>
      <c r="J10" s="324"/>
      <c r="K10" s="324"/>
      <c r="L10" s="324"/>
      <c r="M10" s="324"/>
      <c r="N10" s="324"/>
      <c r="O10" s="324"/>
      <c r="P10" s="324"/>
      <c r="Q10" s="324"/>
      <c r="R10" s="324"/>
      <c r="S10" s="324"/>
      <c r="T10" s="324"/>
      <c r="U10" s="325"/>
    </row>
    <row r="11" spans="1:30" s="4" customFormat="1" ht="15" customHeight="1">
      <c r="A11" s="273" t="s">
        <v>9</v>
      </c>
      <c r="B11" s="334" t="s">
        <v>9</v>
      </c>
      <c r="C11" s="335" t="s">
        <v>9</v>
      </c>
      <c r="D11" s="336" t="s">
        <v>9</v>
      </c>
      <c r="E11" s="304" t="s">
        <v>168</v>
      </c>
      <c r="F11" s="305"/>
      <c r="G11" s="168"/>
      <c r="H11" s="169"/>
      <c r="I11" s="169"/>
      <c r="J11" s="169"/>
      <c r="K11" s="169"/>
      <c r="L11" s="169"/>
      <c r="M11" s="169"/>
      <c r="N11" s="169"/>
      <c r="O11" s="169"/>
      <c r="P11" s="169"/>
      <c r="Q11" s="169"/>
      <c r="R11" s="169"/>
      <c r="S11" s="161"/>
      <c r="T11" s="193"/>
      <c r="U11" s="193"/>
    </row>
    <row r="12" spans="1:30" s="4" customFormat="1" ht="29.25" customHeight="1">
      <c r="A12" s="274"/>
      <c r="B12" s="334"/>
      <c r="C12" s="335"/>
      <c r="D12" s="337"/>
      <c r="E12" s="170" t="s">
        <v>9</v>
      </c>
      <c r="F12" s="167" t="s">
        <v>169</v>
      </c>
      <c r="G12" s="162" t="s">
        <v>13</v>
      </c>
      <c r="H12" s="190">
        <f>I12+J12+K12+L12+M12+N12+O12+P12</f>
        <v>31.24</v>
      </c>
      <c r="I12" s="179">
        <v>31.24</v>
      </c>
      <c r="J12" s="179"/>
      <c r="K12" s="179"/>
      <c r="L12" s="179"/>
      <c r="M12" s="179"/>
      <c r="N12" s="179"/>
      <c r="O12" s="179"/>
      <c r="P12" s="179"/>
      <c r="Q12" s="163" t="s">
        <v>170</v>
      </c>
      <c r="R12" s="164" t="s">
        <v>149</v>
      </c>
      <c r="S12" s="165" t="s">
        <v>150</v>
      </c>
      <c r="T12" s="162" t="s">
        <v>151</v>
      </c>
      <c r="U12" s="162">
        <v>97.1</v>
      </c>
    </row>
    <row r="13" spans="1:30" s="4" customFormat="1" ht="15" customHeight="1">
      <c r="A13" s="275"/>
      <c r="B13" s="334"/>
      <c r="C13" s="335"/>
      <c r="D13" s="338" t="s">
        <v>14</v>
      </c>
      <c r="E13" s="339"/>
      <c r="F13" s="339"/>
      <c r="G13" s="340"/>
      <c r="H13" s="180">
        <f>SUM(H12:H12)</f>
        <v>31.24</v>
      </c>
      <c r="I13" s="180">
        <f>SUM(I12:I12)</f>
        <v>31.24</v>
      </c>
      <c r="J13" s="180">
        <v>0</v>
      </c>
      <c r="K13" s="180">
        <v>0</v>
      </c>
      <c r="L13" s="180">
        <v>0</v>
      </c>
      <c r="M13" s="180">
        <v>0</v>
      </c>
      <c r="N13" s="180">
        <v>0</v>
      </c>
      <c r="O13" s="180">
        <v>0</v>
      </c>
      <c r="P13" s="180">
        <v>0</v>
      </c>
      <c r="Q13" s="327"/>
      <c r="R13" s="328"/>
      <c r="S13" s="328"/>
      <c r="T13" s="328"/>
      <c r="U13" s="329"/>
    </row>
    <row r="14" spans="1:30" s="4" customFormat="1" ht="15" customHeight="1">
      <c r="A14" s="245" t="s">
        <v>9</v>
      </c>
      <c r="B14" s="207" t="s">
        <v>9</v>
      </c>
      <c r="C14" s="208" t="s">
        <v>9</v>
      </c>
      <c r="D14" s="313" t="s">
        <v>15</v>
      </c>
      <c r="E14" s="314"/>
      <c r="F14" s="314"/>
      <c r="G14" s="315"/>
      <c r="H14" s="184">
        <f>H13</f>
        <v>31.24</v>
      </c>
      <c r="I14" s="184">
        <f t="shared" ref="I14:P15" si="0">I13</f>
        <v>31.24</v>
      </c>
      <c r="J14" s="184">
        <f t="shared" si="0"/>
        <v>0</v>
      </c>
      <c r="K14" s="184">
        <f t="shared" si="0"/>
        <v>0</v>
      </c>
      <c r="L14" s="184">
        <f t="shared" si="0"/>
        <v>0</v>
      </c>
      <c r="M14" s="184">
        <f t="shared" si="0"/>
        <v>0</v>
      </c>
      <c r="N14" s="184">
        <f t="shared" si="0"/>
        <v>0</v>
      </c>
      <c r="O14" s="184">
        <f t="shared" si="0"/>
        <v>0</v>
      </c>
      <c r="P14" s="184">
        <f t="shared" si="0"/>
        <v>0</v>
      </c>
      <c r="Q14" s="310"/>
      <c r="R14" s="311"/>
      <c r="S14" s="311"/>
      <c r="T14" s="311"/>
      <c r="U14" s="312"/>
    </row>
    <row r="15" spans="1:30" s="4" customFormat="1" ht="15" customHeight="1">
      <c r="A15" s="246" t="s">
        <v>9</v>
      </c>
      <c r="B15" s="209" t="s">
        <v>9</v>
      </c>
      <c r="C15" s="239"/>
      <c r="D15" s="316" t="s">
        <v>17</v>
      </c>
      <c r="E15" s="316"/>
      <c r="F15" s="316"/>
      <c r="G15" s="317"/>
      <c r="H15" s="240">
        <f>H14</f>
        <v>31.24</v>
      </c>
      <c r="I15" s="240">
        <f t="shared" si="0"/>
        <v>31.24</v>
      </c>
      <c r="J15" s="240">
        <f t="shared" si="0"/>
        <v>0</v>
      </c>
      <c r="K15" s="240">
        <f t="shared" si="0"/>
        <v>0</v>
      </c>
      <c r="L15" s="240">
        <f t="shared" si="0"/>
        <v>0</v>
      </c>
      <c r="M15" s="240">
        <f t="shared" si="0"/>
        <v>0</v>
      </c>
      <c r="N15" s="240">
        <f t="shared" si="0"/>
        <v>0</v>
      </c>
      <c r="O15" s="240">
        <f t="shared" si="0"/>
        <v>0</v>
      </c>
      <c r="P15" s="240">
        <f t="shared" si="0"/>
        <v>0</v>
      </c>
      <c r="Q15" s="241"/>
      <c r="R15" s="241"/>
      <c r="S15" s="241"/>
      <c r="T15" s="241"/>
      <c r="U15" s="242"/>
    </row>
    <row r="16" spans="1:30" s="4" customFormat="1" ht="15" customHeight="1">
      <c r="A16" s="246" t="s">
        <v>9</v>
      </c>
      <c r="B16" s="158" t="s">
        <v>10</v>
      </c>
      <c r="C16" s="318" t="s">
        <v>216</v>
      </c>
      <c r="D16" s="319"/>
      <c r="E16" s="319"/>
      <c r="F16" s="319"/>
      <c r="G16" s="319"/>
      <c r="H16" s="319"/>
      <c r="I16" s="319"/>
      <c r="J16" s="319"/>
      <c r="K16" s="319"/>
      <c r="L16" s="319"/>
      <c r="M16" s="319"/>
      <c r="N16" s="319"/>
      <c r="O16" s="319"/>
      <c r="P16" s="319"/>
      <c r="Q16" s="319"/>
      <c r="R16" s="319"/>
      <c r="S16" s="319"/>
      <c r="T16" s="319"/>
      <c r="U16" s="320"/>
    </row>
    <row r="17" spans="1:21" s="4" customFormat="1" ht="15" customHeight="1">
      <c r="A17" s="246" t="s">
        <v>9</v>
      </c>
      <c r="B17" s="207" t="s">
        <v>10</v>
      </c>
      <c r="C17" s="208" t="s">
        <v>9</v>
      </c>
      <c r="D17" s="361" t="s">
        <v>200</v>
      </c>
      <c r="E17" s="362"/>
      <c r="F17" s="362"/>
      <c r="G17" s="362"/>
      <c r="H17" s="362"/>
      <c r="I17" s="362"/>
      <c r="J17" s="362"/>
      <c r="K17" s="362"/>
      <c r="L17" s="362"/>
      <c r="M17" s="362"/>
      <c r="N17" s="362"/>
      <c r="O17" s="362"/>
      <c r="P17" s="362"/>
      <c r="Q17" s="362"/>
      <c r="R17" s="362"/>
      <c r="S17" s="362"/>
      <c r="T17" s="362"/>
      <c r="U17" s="363"/>
    </row>
    <row r="18" spans="1:21" s="72" customFormat="1" ht="15" customHeight="1">
      <c r="A18" s="273" t="s">
        <v>9</v>
      </c>
      <c r="B18" s="334" t="s">
        <v>10</v>
      </c>
      <c r="C18" s="335" t="s">
        <v>9</v>
      </c>
      <c r="D18" s="365" t="s">
        <v>9</v>
      </c>
      <c r="E18" s="321" t="s">
        <v>201</v>
      </c>
      <c r="F18" s="322"/>
      <c r="G18" s="251"/>
      <c r="H18" s="252"/>
      <c r="I18" s="252"/>
      <c r="J18" s="252"/>
      <c r="K18" s="252"/>
      <c r="L18" s="252"/>
      <c r="M18" s="252"/>
      <c r="N18" s="252"/>
      <c r="O18" s="252"/>
      <c r="P18" s="252"/>
      <c r="Q18" s="252"/>
      <c r="R18" s="252"/>
      <c r="S18" s="253"/>
      <c r="T18" s="254"/>
      <c r="U18" s="254"/>
    </row>
    <row r="19" spans="1:21" s="72" customFormat="1" ht="27" customHeight="1">
      <c r="A19" s="274"/>
      <c r="B19" s="334"/>
      <c r="C19" s="335"/>
      <c r="D19" s="366"/>
      <c r="E19" s="255" t="s">
        <v>9</v>
      </c>
      <c r="F19" s="256" t="s">
        <v>202</v>
      </c>
      <c r="G19" s="195" t="s">
        <v>146</v>
      </c>
      <c r="H19" s="257">
        <f>I19+J19+K19+L19+M19+N19+O19+P19</f>
        <v>23.225999999999999</v>
      </c>
      <c r="I19" s="258"/>
      <c r="J19" s="258"/>
      <c r="K19" s="258">
        <v>23.225999999999999</v>
      </c>
      <c r="L19" s="258"/>
      <c r="M19" s="258"/>
      <c r="N19" s="258"/>
      <c r="O19" s="258"/>
      <c r="P19" s="258"/>
      <c r="Q19" s="259" t="s">
        <v>170</v>
      </c>
      <c r="R19" s="260" t="s">
        <v>149</v>
      </c>
      <c r="S19" s="186" t="s">
        <v>155</v>
      </c>
      <c r="T19" s="195" t="s">
        <v>156</v>
      </c>
      <c r="U19" s="195">
        <v>20</v>
      </c>
    </row>
    <row r="20" spans="1:21" s="4" customFormat="1" ht="15" customHeight="1">
      <c r="A20" s="275"/>
      <c r="B20" s="334"/>
      <c r="C20" s="335"/>
      <c r="D20" s="338" t="s">
        <v>14</v>
      </c>
      <c r="E20" s="339"/>
      <c r="F20" s="339"/>
      <c r="G20" s="340"/>
      <c r="H20" s="180">
        <f>SUM(H19:H19)</f>
        <v>23.225999999999999</v>
      </c>
      <c r="I20" s="180">
        <f>SUM(I19:I19)</f>
        <v>0</v>
      </c>
      <c r="J20" s="180">
        <v>0</v>
      </c>
      <c r="K20" s="180">
        <v>23.225999999999999</v>
      </c>
      <c r="L20" s="180">
        <v>0</v>
      </c>
      <c r="M20" s="180">
        <v>0</v>
      </c>
      <c r="N20" s="180">
        <v>0</v>
      </c>
      <c r="O20" s="180">
        <v>0</v>
      </c>
      <c r="P20" s="180">
        <v>0</v>
      </c>
      <c r="Q20" s="327"/>
      <c r="R20" s="328"/>
      <c r="S20" s="328"/>
      <c r="T20" s="328"/>
      <c r="U20" s="329"/>
    </row>
    <row r="21" spans="1:21" s="4" customFormat="1" ht="15" customHeight="1">
      <c r="A21" s="245" t="s">
        <v>9</v>
      </c>
      <c r="B21" s="159" t="s">
        <v>10</v>
      </c>
      <c r="C21" s="160" t="s">
        <v>9</v>
      </c>
      <c r="D21" s="313" t="s">
        <v>15</v>
      </c>
      <c r="E21" s="314"/>
      <c r="F21" s="314"/>
      <c r="G21" s="315"/>
      <c r="H21" s="184">
        <f>H20</f>
        <v>23.225999999999999</v>
      </c>
      <c r="I21" s="184">
        <f t="shared" ref="I21:P22" si="1">I20</f>
        <v>0</v>
      </c>
      <c r="J21" s="184">
        <f t="shared" si="1"/>
        <v>0</v>
      </c>
      <c r="K21" s="184">
        <f t="shared" si="1"/>
        <v>23.225999999999999</v>
      </c>
      <c r="L21" s="184">
        <f t="shared" si="1"/>
        <v>0</v>
      </c>
      <c r="M21" s="184">
        <f t="shared" si="1"/>
        <v>0</v>
      </c>
      <c r="N21" s="184">
        <f t="shared" si="1"/>
        <v>0</v>
      </c>
      <c r="O21" s="184">
        <f t="shared" si="1"/>
        <v>0</v>
      </c>
      <c r="P21" s="184">
        <f t="shared" si="1"/>
        <v>0</v>
      </c>
      <c r="Q21" s="310"/>
      <c r="R21" s="311"/>
      <c r="S21" s="311"/>
      <c r="T21" s="311"/>
      <c r="U21" s="312"/>
    </row>
    <row r="22" spans="1:21" s="4" customFormat="1" ht="15" customHeight="1">
      <c r="A22" s="246" t="s">
        <v>9</v>
      </c>
      <c r="B22" s="209" t="s">
        <v>10</v>
      </c>
      <c r="C22" s="239"/>
      <c r="D22" s="316" t="s">
        <v>17</v>
      </c>
      <c r="E22" s="316"/>
      <c r="F22" s="316"/>
      <c r="G22" s="317"/>
      <c r="H22" s="240">
        <f>H21</f>
        <v>23.225999999999999</v>
      </c>
      <c r="I22" s="240">
        <f t="shared" si="1"/>
        <v>0</v>
      </c>
      <c r="J22" s="240">
        <f t="shared" si="1"/>
        <v>0</v>
      </c>
      <c r="K22" s="240">
        <f t="shared" si="1"/>
        <v>23.225999999999999</v>
      </c>
      <c r="L22" s="240">
        <f t="shared" si="1"/>
        <v>0</v>
      </c>
      <c r="M22" s="240">
        <f t="shared" si="1"/>
        <v>0</v>
      </c>
      <c r="N22" s="240">
        <f t="shared" si="1"/>
        <v>0</v>
      </c>
      <c r="O22" s="240">
        <f t="shared" si="1"/>
        <v>0</v>
      </c>
      <c r="P22" s="240">
        <f t="shared" si="1"/>
        <v>0</v>
      </c>
      <c r="Q22" s="241"/>
      <c r="R22" s="241"/>
      <c r="S22" s="241"/>
      <c r="T22" s="241"/>
      <c r="U22" s="242"/>
    </row>
    <row r="23" spans="1:21" s="4" customFormat="1" ht="15" customHeight="1">
      <c r="A23" s="246" t="s">
        <v>9</v>
      </c>
      <c r="B23" s="158" t="s">
        <v>11</v>
      </c>
      <c r="C23" s="318" t="s">
        <v>211</v>
      </c>
      <c r="D23" s="319"/>
      <c r="E23" s="319"/>
      <c r="F23" s="319"/>
      <c r="G23" s="319"/>
      <c r="H23" s="319"/>
      <c r="I23" s="319"/>
      <c r="J23" s="319"/>
      <c r="K23" s="319"/>
      <c r="L23" s="319"/>
      <c r="M23" s="319"/>
      <c r="N23" s="319"/>
      <c r="O23" s="319"/>
      <c r="P23" s="319"/>
      <c r="Q23" s="319"/>
      <c r="R23" s="319"/>
      <c r="S23" s="319"/>
      <c r="T23" s="319"/>
      <c r="U23" s="320"/>
    </row>
    <row r="24" spans="1:21" s="4" customFormat="1" ht="15" customHeight="1">
      <c r="A24" s="246" t="s">
        <v>9</v>
      </c>
      <c r="B24" s="209" t="s">
        <v>11</v>
      </c>
      <c r="C24" s="210" t="s">
        <v>9</v>
      </c>
      <c r="D24" s="323" t="s">
        <v>212</v>
      </c>
      <c r="E24" s="324"/>
      <c r="F24" s="324"/>
      <c r="G24" s="324"/>
      <c r="H24" s="324"/>
      <c r="I24" s="324"/>
      <c r="J24" s="324"/>
      <c r="K24" s="324"/>
      <c r="L24" s="324"/>
      <c r="M24" s="324"/>
      <c r="N24" s="324"/>
      <c r="O24" s="324"/>
      <c r="P24" s="324"/>
      <c r="Q24" s="324"/>
      <c r="R24" s="324"/>
      <c r="S24" s="324"/>
      <c r="T24" s="324"/>
      <c r="U24" s="325"/>
    </row>
    <row r="25" spans="1:21" s="4" customFormat="1" ht="43.5" customHeight="1">
      <c r="A25" s="273" t="s">
        <v>9</v>
      </c>
      <c r="B25" s="334" t="s">
        <v>11</v>
      </c>
      <c r="C25" s="335" t="s">
        <v>9</v>
      </c>
      <c r="D25" s="336" t="s">
        <v>9</v>
      </c>
      <c r="E25" s="304" t="s">
        <v>171</v>
      </c>
      <c r="F25" s="305"/>
      <c r="G25" s="168"/>
      <c r="H25" s="169"/>
      <c r="I25" s="169"/>
      <c r="J25" s="169"/>
      <c r="K25" s="169"/>
      <c r="L25" s="169"/>
      <c r="M25" s="169"/>
      <c r="N25" s="169"/>
      <c r="O25" s="169"/>
      <c r="P25" s="169"/>
      <c r="Q25" s="169"/>
      <c r="R25" s="169"/>
      <c r="S25" s="161"/>
      <c r="T25" s="193"/>
      <c r="U25" s="193"/>
    </row>
    <row r="26" spans="1:21" s="4" customFormat="1" ht="27.75" customHeight="1">
      <c r="A26" s="274"/>
      <c r="B26" s="334"/>
      <c r="C26" s="335"/>
      <c r="D26" s="337"/>
      <c r="E26" s="170" t="s">
        <v>9</v>
      </c>
      <c r="F26" s="167" t="s">
        <v>172</v>
      </c>
      <c r="G26" s="162" t="s">
        <v>146</v>
      </c>
      <c r="H26" s="190">
        <f>I26+J26+K26+L26+M26+N26+O26+P26</f>
        <v>0.185</v>
      </c>
      <c r="I26" s="179"/>
      <c r="J26" s="179"/>
      <c r="K26" s="179">
        <v>0.185</v>
      </c>
      <c r="L26" s="179"/>
      <c r="M26" s="179"/>
      <c r="N26" s="179"/>
      <c r="O26" s="179"/>
      <c r="P26" s="179"/>
      <c r="Q26" s="163" t="s">
        <v>170</v>
      </c>
      <c r="R26" s="164" t="s">
        <v>149</v>
      </c>
      <c r="S26" s="167" t="s">
        <v>154</v>
      </c>
      <c r="T26" s="162" t="s">
        <v>156</v>
      </c>
      <c r="U26" s="162">
        <v>220</v>
      </c>
    </row>
    <row r="27" spans="1:21" s="4" customFormat="1" ht="15" customHeight="1">
      <c r="A27" s="275"/>
      <c r="B27" s="334"/>
      <c r="C27" s="335"/>
      <c r="D27" s="338" t="s">
        <v>14</v>
      </c>
      <c r="E27" s="339"/>
      <c r="F27" s="339"/>
      <c r="G27" s="340"/>
      <c r="H27" s="180">
        <f>SUM(H26:H26)</f>
        <v>0.185</v>
      </c>
      <c r="I27" s="180">
        <f>SUM(I26:I26)</f>
        <v>0</v>
      </c>
      <c r="J27" s="180">
        <v>0</v>
      </c>
      <c r="K27" s="180">
        <v>0.185</v>
      </c>
      <c r="L27" s="180">
        <v>0</v>
      </c>
      <c r="M27" s="180">
        <v>0</v>
      </c>
      <c r="N27" s="180">
        <v>0</v>
      </c>
      <c r="O27" s="180">
        <v>0</v>
      </c>
      <c r="P27" s="180">
        <v>0</v>
      </c>
      <c r="Q27" s="327"/>
      <c r="R27" s="328"/>
      <c r="S27" s="328"/>
      <c r="T27" s="328"/>
      <c r="U27" s="329"/>
    </row>
    <row r="28" spans="1:21" s="4" customFormat="1" ht="15" customHeight="1">
      <c r="A28" s="245" t="s">
        <v>9</v>
      </c>
      <c r="B28" s="209" t="s">
        <v>11</v>
      </c>
      <c r="C28" s="210" t="s">
        <v>9</v>
      </c>
      <c r="D28" s="313" t="s">
        <v>15</v>
      </c>
      <c r="E28" s="314"/>
      <c r="F28" s="314"/>
      <c r="G28" s="315"/>
      <c r="H28" s="184">
        <f>H27</f>
        <v>0.185</v>
      </c>
      <c r="I28" s="184">
        <f>I27</f>
        <v>0</v>
      </c>
      <c r="J28" s="184">
        <f t="shared" ref="I28:P29" si="2">J27</f>
        <v>0</v>
      </c>
      <c r="K28" s="184">
        <f>K27</f>
        <v>0.185</v>
      </c>
      <c r="L28" s="184">
        <f t="shared" si="2"/>
        <v>0</v>
      </c>
      <c r="M28" s="184">
        <f t="shared" si="2"/>
        <v>0</v>
      </c>
      <c r="N28" s="184">
        <f t="shared" si="2"/>
        <v>0</v>
      </c>
      <c r="O28" s="184">
        <f t="shared" si="2"/>
        <v>0</v>
      </c>
      <c r="P28" s="184">
        <f t="shared" si="2"/>
        <v>0</v>
      </c>
      <c r="Q28" s="310"/>
      <c r="R28" s="311"/>
      <c r="S28" s="311"/>
      <c r="T28" s="311"/>
      <c r="U28" s="312"/>
    </row>
    <row r="29" spans="1:21" s="4" customFormat="1" ht="15" customHeight="1">
      <c r="A29" s="246" t="s">
        <v>9</v>
      </c>
      <c r="B29" s="209" t="s">
        <v>11</v>
      </c>
      <c r="C29" s="211"/>
      <c r="D29" s="316" t="s">
        <v>17</v>
      </c>
      <c r="E29" s="316"/>
      <c r="F29" s="316"/>
      <c r="G29" s="317"/>
      <c r="H29" s="240">
        <f>H28</f>
        <v>0.185</v>
      </c>
      <c r="I29" s="240">
        <f t="shared" si="2"/>
        <v>0</v>
      </c>
      <c r="J29" s="240">
        <f t="shared" si="2"/>
        <v>0</v>
      </c>
      <c r="K29" s="240">
        <f t="shared" si="2"/>
        <v>0.185</v>
      </c>
      <c r="L29" s="240">
        <f t="shared" si="2"/>
        <v>0</v>
      </c>
      <c r="M29" s="240">
        <f t="shared" si="2"/>
        <v>0</v>
      </c>
      <c r="N29" s="240">
        <f t="shared" si="2"/>
        <v>0</v>
      </c>
      <c r="O29" s="240">
        <f t="shared" si="2"/>
        <v>0</v>
      </c>
      <c r="P29" s="240">
        <f t="shared" si="2"/>
        <v>0</v>
      </c>
      <c r="Q29" s="241"/>
      <c r="R29" s="241"/>
      <c r="S29" s="241"/>
      <c r="T29" s="241"/>
      <c r="U29" s="242"/>
    </row>
    <row r="30" spans="1:21" s="4" customFormat="1" ht="15" customHeight="1">
      <c r="A30" s="246" t="s">
        <v>9</v>
      </c>
      <c r="B30" s="158" t="s">
        <v>12</v>
      </c>
      <c r="C30" s="318" t="s">
        <v>209</v>
      </c>
      <c r="D30" s="319"/>
      <c r="E30" s="319"/>
      <c r="F30" s="319"/>
      <c r="G30" s="319"/>
      <c r="H30" s="319"/>
      <c r="I30" s="319"/>
      <c r="J30" s="319"/>
      <c r="K30" s="319"/>
      <c r="L30" s="319"/>
      <c r="M30" s="319"/>
      <c r="N30" s="319"/>
      <c r="O30" s="319"/>
      <c r="P30" s="319"/>
      <c r="Q30" s="319"/>
      <c r="R30" s="319"/>
      <c r="S30" s="319"/>
      <c r="T30" s="319"/>
      <c r="U30" s="320"/>
    </row>
    <row r="31" spans="1:21" s="4" customFormat="1" ht="15" customHeight="1">
      <c r="A31" s="245" t="s">
        <v>9</v>
      </c>
      <c r="B31" s="159" t="s">
        <v>12</v>
      </c>
      <c r="C31" s="160" t="s">
        <v>9</v>
      </c>
      <c r="D31" s="395" t="s">
        <v>173</v>
      </c>
      <c r="E31" s="396"/>
      <c r="F31" s="396"/>
      <c r="G31" s="396"/>
      <c r="H31" s="396"/>
      <c r="I31" s="396"/>
      <c r="J31" s="396"/>
      <c r="K31" s="396"/>
      <c r="L31" s="396"/>
      <c r="M31" s="396"/>
      <c r="N31" s="396"/>
      <c r="O31" s="396"/>
      <c r="P31" s="396"/>
      <c r="Q31" s="396"/>
      <c r="R31" s="396"/>
      <c r="S31" s="396"/>
      <c r="T31" s="396"/>
      <c r="U31" s="397"/>
    </row>
    <row r="32" spans="1:21" s="4" customFormat="1" ht="15" customHeight="1">
      <c r="A32" s="273" t="s">
        <v>9</v>
      </c>
      <c r="B32" s="276" t="s">
        <v>12</v>
      </c>
      <c r="C32" s="386" t="s">
        <v>9</v>
      </c>
      <c r="D32" s="336" t="s">
        <v>9</v>
      </c>
      <c r="E32" s="304" t="s">
        <v>174</v>
      </c>
      <c r="F32" s="305"/>
      <c r="G32" s="168"/>
      <c r="H32" s="169"/>
      <c r="I32" s="169"/>
      <c r="J32" s="169"/>
      <c r="K32" s="169"/>
      <c r="L32" s="169"/>
      <c r="M32" s="169"/>
      <c r="N32" s="169"/>
      <c r="O32" s="169"/>
      <c r="P32" s="169"/>
      <c r="Q32" s="169"/>
      <c r="R32" s="169"/>
      <c r="S32" s="161"/>
      <c r="T32" s="193"/>
      <c r="U32" s="193"/>
    </row>
    <row r="33" spans="1:21" s="4" customFormat="1" ht="15" customHeight="1">
      <c r="A33" s="274"/>
      <c r="B33" s="277"/>
      <c r="C33" s="279"/>
      <c r="D33" s="337"/>
      <c r="E33" s="170" t="s">
        <v>9</v>
      </c>
      <c r="F33" s="167" t="s">
        <v>175</v>
      </c>
      <c r="G33" s="162" t="s">
        <v>13</v>
      </c>
      <c r="H33" s="177">
        <f>I33+J33+K33+L33+M33+N33+O33+P33</f>
        <v>51.871000000000002</v>
      </c>
      <c r="I33" s="179">
        <v>51.871000000000002</v>
      </c>
      <c r="J33" s="162"/>
      <c r="K33" s="162"/>
      <c r="L33" s="162"/>
      <c r="M33" s="162"/>
      <c r="N33" s="162"/>
      <c r="O33" s="162"/>
      <c r="P33" s="162"/>
      <c r="Q33" s="163" t="s">
        <v>170</v>
      </c>
      <c r="R33" s="164" t="s">
        <v>149</v>
      </c>
      <c r="S33" s="186" t="s">
        <v>176</v>
      </c>
      <c r="T33" s="162" t="s">
        <v>156</v>
      </c>
      <c r="U33" s="195">
        <v>8</v>
      </c>
    </row>
    <row r="34" spans="1:21" s="4" customFormat="1" ht="42" customHeight="1">
      <c r="A34" s="274"/>
      <c r="B34" s="277"/>
      <c r="C34" s="279"/>
      <c r="D34" s="337"/>
      <c r="E34" s="171" t="s">
        <v>10</v>
      </c>
      <c r="F34" s="167" t="s">
        <v>177</v>
      </c>
      <c r="G34" s="162" t="s">
        <v>13</v>
      </c>
      <c r="H34" s="177">
        <f>I34+J34+K34+L34+M34+N34+O34+P34</f>
        <v>13.422000000000001</v>
      </c>
      <c r="I34" s="162">
        <v>13.422000000000001</v>
      </c>
      <c r="J34" s="179"/>
      <c r="K34" s="179"/>
      <c r="L34" s="179"/>
      <c r="M34" s="179"/>
      <c r="N34" s="179"/>
      <c r="O34" s="179"/>
      <c r="P34" s="179"/>
      <c r="Q34" s="163" t="s">
        <v>170</v>
      </c>
      <c r="R34" s="164" t="s">
        <v>149</v>
      </c>
      <c r="S34" s="166" t="s">
        <v>179</v>
      </c>
      <c r="T34" s="194" t="s">
        <v>153</v>
      </c>
      <c r="U34" s="162">
        <v>502000</v>
      </c>
    </row>
    <row r="35" spans="1:21" s="4" customFormat="1" ht="15" customHeight="1">
      <c r="A35" s="274"/>
      <c r="B35" s="277"/>
      <c r="C35" s="279"/>
      <c r="D35" s="337"/>
      <c r="E35" s="170" t="s">
        <v>11</v>
      </c>
      <c r="F35" s="191" t="s">
        <v>162</v>
      </c>
      <c r="G35" s="198" t="s">
        <v>13</v>
      </c>
      <c r="H35" s="199">
        <f>I35+J35+K35+L35+M35+N35+O35+P35</f>
        <v>9.1999999999999993</v>
      </c>
      <c r="I35" s="200">
        <v>9.1999999999999993</v>
      </c>
      <c r="J35" s="196"/>
      <c r="K35" s="196"/>
      <c r="L35" s="196"/>
      <c r="M35" s="196"/>
      <c r="N35" s="196"/>
      <c r="O35" s="196"/>
      <c r="P35" s="197"/>
      <c r="Q35" s="163" t="s">
        <v>170</v>
      </c>
      <c r="R35" s="197" t="s">
        <v>149</v>
      </c>
      <c r="S35" s="167" t="s">
        <v>207</v>
      </c>
      <c r="T35" s="196" t="s">
        <v>156</v>
      </c>
      <c r="U35" s="229">
        <v>25</v>
      </c>
    </row>
    <row r="36" spans="1:21" s="4" customFormat="1" ht="27" customHeight="1">
      <c r="A36" s="274"/>
      <c r="B36" s="277"/>
      <c r="C36" s="279"/>
      <c r="D36" s="387"/>
      <c r="E36" s="170" t="s">
        <v>12</v>
      </c>
      <c r="F36" s="167" t="s">
        <v>178</v>
      </c>
      <c r="G36" s="162" t="s">
        <v>13</v>
      </c>
      <c r="H36" s="190">
        <f>I36+J36+K36+L36+M36+N36+O36+P36</f>
        <v>10</v>
      </c>
      <c r="I36" s="179">
        <v>10</v>
      </c>
      <c r="J36" s="179"/>
      <c r="K36" s="179"/>
      <c r="L36" s="179"/>
      <c r="M36" s="179"/>
      <c r="N36" s="179"/>
      <c r="O36" s="179"/>
      <c r="P36" s="179"/>
      <c r="Q36" s="163" t="s">
        <v>170</v>
      </c>
      <c r="R36" s="164" t="s">
        <v>149</v>
      </c>
      <c r="S36" s="165" t="s">
        <v>208</v>
      </c>
      <c r="T36" s="162" t="s">
        <v>152</v>
      </c>
      <c r="U36" s="162">
        <v>1</v>
      </c>
    </row>
    <row r="37" spans="1:21" s="4" customFormat="1" ht="15" customHeight="1">
      <c r="A37" s="275"/>
      <c r="B37" s="278"/>
      <c r="C37" s="280"/>
      <c r="D37" s="338" t="s">
        <v>14</v>
      </c>
      <c r="E37" s="339"/>
      <c r="F37" s="339"/>
      <c r="G37" s="340"/>
      <c r="H37" s="182">
        <f>SUM(H33:H36)</f>
        <v>84.493000000000009</v>
      </c>
      <c r="I37" s="182">
        <f>SUM(I33:I36)</f>
        <v>84.493000000000009</v>
      </c>
      <c r="J37" s="182">
        <v>0</v>
      </c>
      <c r="K37" s="182">
        <v>0</v>
      </c>
      <c r="L37" s="182">
        <v>0</v>
      </c>
      <c r="M37" s="182">
        <v>0</v>
      </c>
      <c r="N37" s="182">
        <v>0</v>
      </c>
      <c r="O37" s="182">
        <v>0</v>
      </c>
      <c r="P37" s="182">
        <v>0</v>
      </c>
      <c r="Q37" s="331"/>
      <c r="R37" s="332"/>
      <c r="S37" s="332"/>
      <c r="T37" s="332"/>
      <c r="U37" s="333"/>
    </row>
    <row r="38" spans="1:21" s="4" customFormat="1" ht="15" customHeight="1">
      <c r="A38" s="245" t="s">
        <v>9</v>
      </c>
      <c r="B38" s="209" t="s">
        <v>12</v>
      </c>
      <c r="C38" s="210" t="s">
        <v>9</v>
      </c>
      <c r="D38" s="313" t="s">
        <v>15</v>
      </c>
      <c r="E38" s="314"/>
      <c r="F38" s="314"/>
      <c r="G38" s="315"/>
      <c r="H38" s="184">
        <f>H37</f>
        <v>84.493000000000009</v>
      </c>
      <c r="I38" s="184">
        <f t="shared" ref="I38:P39" si="3">I37</f>
        <v>84.493000000000009</v>
      </c>
      <c r="J38" s="184">
        <f t="shared" si="3"/>
        <v>0</v>
      </c>
      <c r="K38" s="184">
        <f t="shared" si="3"/>
        <v>0</v>
      </c>
      <c r="L38" s="184">
        <f t="shared" si="3"/>
        <v>0</v>
      </c>
      <c r="M38" s="184">
        <f t="shared" si="3"/>
        <v>0</v>
      </c>
      <c r="N38" s="184">
        <f t="shared" si="3"/>
        <v>0</v>
      </c>
      <c r="O38" s="184">
        <f t="shared" si="3"/>
        <v>0</v>
      </c>
      <c r="P38" s="184">
        <f t="shared" si="3"/>
        <v>0</v>
      </c>
      <c r="Q38" s="310"/>
      <c r="R38" s="311"/>
      <c r="S38" s="311"/>
      <c r="T38" s="311"/>
      <c r="U38" s="312"/>
    </row>
    <row r="39" spans="1:21" s="4" customFormat="1" ht="15" customHeight="1">
      <c r="A39" s="246" t="s">
        <v>9</v>
      </c>
      <c r="B39" s="209" t="s">
        <v>12</v>
      </c>
      <c r="C39" s="239"/>
      <c r="D39" s="316" t="s">
        <v>17</v>
      </c>
      <c r="E39" s="316"/>
      <c r="F39" s="316"/>
      <c r="G39" s="317"/>
      <c r="H39" s="240">
        <f>H38</f>
        <v>84.493000000000009</v>
      </c>
      <c r="I39" s="240">
        <f t="shared" si="3"/>
        <v>84.493000000000009</v>
      </c>
      <c r="J39" s="240">
        <f t="shared" si="3"/>
        <v>0</v>
      </c>
      <c r="K39" s="240">
        <f t="shared" si="3"/>
        <v>0</v>
      </c>
      <c r="L39" s="240">
        <f t="shared" si="3"/>
        <v>0</v>
      </c>
      <c r="M39" s="240">
        <f t="shared" si="3"/>
        <v>0</v>
      </c>
      <c r="N39" s="240">
        <f t="shared" si="3"/>
        <v>0</v>
      </c>
      <c r="O39" s="240">
        <f t="shared" si="3"/>
        <v>0</v>
      </c>
      <c r="P39" s="240">
        <f t="shared" si="3"/>
        <v>0</v>
      </c>
      <c r="Q39" s="241"/>
      <c r="R39" s="241"/>
      <c r="S39" s="241"/>
      <c r="T39" s="241"/>
      <c r="U39" s="242"/>
    </row>
    <row r="40" spans="1:21" s="4" customFormat="1" ht="15" customHeight="1">
      <c r="A40" s="246" t="s">
        <v>9</v>
      </c>
      <c r="B40" s="158" t="s">
        <v>22</v>
      </c>
      <c r="C40" s="330" t="s">
        <v>180</v>
      </c>
      <c r="D40" s="330"/>
      <c r="E40" s="330"/>
      <c r="F40" s="330"/>
      <c r="G40" s="330"/>
      <c r="H40" s="330"/>
      <c r="I40" s="330"/>
      <c r="J40" s="330"/>
      <c r="K40" s="330"/>
      <c r="L40" s="330"/>
      <c r="M40" s="330"/>
      <c r="N40" s="330"/>
      <c r="O40" s="330"/>
      <c r="P40" s="330"/>
      <c r="Q40" s="330"/>
      <c r="R40" s="330"/>
      <c r="S40" s="330"/>
      <c r="T40" s="330"/>
      <c r="U40" s="330"/>
    </row>
    <row r="41" spans="1:21" s="4" customFormat="1" ht="15" customHeight="1">
      <c r="A41" s="246" t="s">
        <v>9</v>
      </c>
      <c r="B41" s="158" t="s">
        <v>22</v>
      </c>
      <c r="C41" s="174" t="s">
        <v>9</v>
      </c>
      <c r="D41" s="323" t="s">
        <v>182</v>
      </c>
      <c r="E41" s="324"/>
      <c r="F41" s="324"/>
      <c r="G41" s="324"/>
      <c r="H41" s="324"/>
      <c r="I41" s="324"/>
      <c r="J41" s="324"/>
      <c r="K41" s="324"/>
      <c r="L41" s="324"/>
      <c r="M41" s="324"/>
      <c r="N41" s="324"/>
      <c r="O41" s="324"/>
      <c r="P41" s="324"/>
      <c r="Q41" s="324"/>
      <c r="R41" s="324"/>
      <c r="S41" s="324"/>
      <c r="T41" s="324"/>
      <c r="U41" s="325"/>
    </row>
    <row r="42" spans="1:21" s="72" customFormat="1" ht="15" customHeight="1">
      <c r="A42" s="273" t="s">
        <v>9</v>
      </c>
      <c r="B42" s="334" t="s">
        <v>22</v>
      </c>
      <c r="C42" s="335" t="s">
        <v>9</v>
      </c>
      <c r="D42" s="336" t="s">
        <v>9</v>
      </c>
      <c r="E42" s="304" t="s">
        <v>181</v>
      </c>
      <c r="F42" s="305"/>
      <c r="G42" s="168"/>
      <c r="H42" s="169"/>
      <c r="I42" s="169"/>
      <c r="J42" s="169"/>
      <c r="K42" s="169"/>
      <c r="L42" s="169"/>
      <c r="M42" s="169"/>
      <c r="N42" s="169"/>
      <c r="O42" s="169"/>
      <c r="P42" s="169"/>
      <c r="Q42" s="169"/>
      <c r="R42" s="169"/>
      <c r="S42" s="161"/>
      <c r="T42" s="193"/>
      <c r="U42" s="193"/>
    </row>
    <row r="43" spans="1:21" s="72" customFormat="1" ht="30" customHeight="1">
      <c r="A43" s="274"/>
      <c r="B43" s="334"/>
      <c r="C43" s="335"/>
      <c r="D43" s="337"/>
      <c r="E43" s="170" t="s">
        <v>9</v>
      </c>
      <c r="F43" s="167" t="s">
        <v>183</v>
      </c>
      <c r="G43" s="162" t="s">
        <v>146</v>
      </c>
      <c r="H43" s="190">
        <f>I43+J43+K43+L43+M43+N43+O43+P43</f>
        <v>12.654999999999999</v>
      </c>
      <c r="I43" s="181">
        <v>0</v>
      </c>
      <c r="J43" s="162">
        <v>0</v>
      </c>
      <c r="K43" s="162">
        <v>12.654999999999999</v>
      </c>
      <c r="L43" s="162"/>
      <c r="M43" s="162"/>
      <c r="N43" s="162"/>
      <c r="O43" s="162"/>
      <c r="P43" s="162"/>
      <c r="Q43" s="163" t="s">
        <v>170</v>
      </c>
      <c r="R43" s="164" t="s">
        <v>149</v>
      </c>
      <c r="S43" s="237" t="s">
        <v>198</v>
      </c>
      <c r="T43" s="162" t="s">
        <v>152</v>
      </c>
      <c r="U43" s="162">
        <v>15</v>
      </c>
    </row>
    <row r="44" spans="1:21" s="4" customFormat="1" ht="15" customHeight="1">
      <c r="A44" s="275"/>
      <c r="B44" s="334"/>
      <c r="C44" s="335"/>
      <c r="D44" s="338" t="s">
        <v>14</v>
      </c>
      <c r="E44" s="339"/>
      <c r="F44" s="339"/>
      <c r="G44" s="340"/>
      <c r="H44" s="178">
        <f>H43</f>
        <v>12.654999999999999</v>
      </c>
      <c r="I44" s="178">
        <v>0</v>
      </c>
      <c r="J44" s="180">
        <v>0</v>
      </c>
      <c r="K44" s="180">
        <v>12.654999999999999</v>
      </c>
      <c r="L44" s="180">
        <v>0</v>
      </c>
      <c r="M44" s="180">
        <v>0</v>
      </c>
      <c r="N44" s="180">
        <v>0</v>
      </c>
      <c r="O44" s="180">
        <v>0</v>
      </c>
      <c r="P44" s="180">
        <v>0</v>
      </c>
      <c r="Q44" s="327"/>
      <c r="R44" s="328"/>
      <c r="S44" s="328"/>
      <c r="T44" s="328"/>
      <c r="U44" s="329"/>
    </row>
    <row r="45" spans="1:21" s="4" customFormat="1" ht="15" customHeight="1">
      <c r="A45" s="245" t="s">
        <v>9</v>
      </c>
      <c r="B45" s="173" t="s">
        <v>22</v>
      </c>
      <c r="C45" s="174" t="s">
        <v>9</v>
      </c>
      <c r="D45" s="313" t="s">
        <v>15</v>
      </c>
      <c r="E45" s="314"/>
      <c r="F45" s="314"/>
      <c r="G45" s="315"/>
      <c r="H45" s="184">
        <f>H44</f>
        <v>12.654999999999999</v>
      </c>
      <c r="I45" s="184">
        <f t="shared" ref="I45:P46" si="4">I44</f>
        <v>0</v>
      </c>
      <c r="J45" s="184">
        <f t="shared" si="4"/>
        <v>0</v>
      </c>
      <c r="K45" s="184">
        <f t="shared" si="4"/>
        <v>12.654999999999999</v>
      </c>
      <c r="L45" s="184">
        <f t="shared" si="4"/>
        <v>0</v>
      </c>
      <c r="M45" s="184">
        <f t="shared" si="4"/>
        <v>0</v>
      </c>
      <c r="N45" s="184">
        <f t="shared" si="4"/>
        <v>0</v>
      </c>
      <c r="O45" s="184">
        <f t="shared" si="4"/>
        <v>0</v>
      </c>
      <c r="P45" s="184">
        <f t="shared" si="4"/>
        <v>0</v>
      </c>
      <c r="Q45" s="310"/>
      <c r="R45" s="311"/>
      <c r="S45" s="311"/>
      <c r="T45" s="311"/>
      <c r="U45" s="312"/>
    </row>
    <row r="46" spans="1:21" s="72" customFormat="1" ht="15" customHeight="1">
      <c r="A46" s="245" t="s">
        <v>9</v>
      </c>
      <c r="B46" s="173" t="s">
        <v>22</v>
      </c>
      <c r="C46" s="392" t="s">
        <v>17</v>
      </c>
      <c r="D46" s="393"/>
      <c r="E46" s="393"/>
      <c r="F46" s="393"/>
      <c r="G46" s="393"/>
      <c r="H46" s="238">
        <f>H45</f>
        <v>12.654999999999999</v>
      </c>
      <c r="I46" s="238">
        <f t="shared" si="4"/>
        <v>0</v>
      </c>
      <c r="J46" s="238">
        <f t="shared" si="4"/>
        <v>0</v>
      </c>
      <c r="K46" s="238">
        <f t="shared" si="4"/>
        <v>12.654999999999999</v>
      </c>
      <c r="L46" s="238">
        <f t="shared" si="4"/>
        <v>0</v>
      </c>
      <c r="M46" s="238">
        <f t="shared" si="4"/>
        <v>0</v>
      </c>
      <c r="N46" s="238">
        <f t="shared" si="4"/>
        <v>0</v>
      </c>
      <c r="O46" s="238">
        <f t="shared" si="4"/>
        <v>0</v>
      </c>
      <c r="P46" s="238">
        <f t="shared" si="4"/>
        <v>0</v>
      </c>
      <c r="Q46" s="236"/>
      <c r="R46" s="302"/>
      <c r="S46" s="302"/>
      <c r="T46" s="302"/>
      <c r="U46" s="303"/>
    </row>
    <row r="47" spans="1:21" s="4" customFormat="1" ht="15" customHeight="1">
      <c r="A47" s="246" t="s">
        <v>9</v>
      </c>
      <c r="B47" s="158" t="s">
        <v>24</v>
      </c>
      <c r="C47" s="330" t="s">
        <v>184</v>
      </c>
      <c r="D47" s="330"/>
      <c r="E47" s="330"/>
      <c r="F47" s="330"/>
      <c r="G47" s="330"/>
      <c r="H47" s="330"/>
      <c r="I47" s="330"/>
      <c r="J47" s="330"/>
      <c r="K47" s="330"/>
      <c r="L47" s="330"/>
      <c r="M47" s="330"/>
      <c r="N47" s="330"/>
      <c r="O47" s="330"/>
      <c r="P47" s="330"/>
      <c r="Q47" s="330"/>
      <c r="R47" s="330"/>
      <c r="S47" s="330"/>
      <c r="T47" s="330"/>
      <c r="U47" s="330"/>
    </row>
    <row r="48" spans="1:21" s="4" customFormat="1" ht="15" customHeight="1">
      <c r="A48" s="246" t="s">
        <v>9</v>
      </c>
      <c r="B48" s="158" t="s">
        <v>24</v>
      </c>
      <c r="C48" s="176" t="s">
        <v>9</v>
      </c>
      <c r="D48" s="323" t="s">
        <v>185</v>
      </c>
      <c r="E48" s="324"/>
      <c r="F48" s="324"/>
      <c r="G48" s="324"/>
      <c r="H48" s="324"/>
      <c r="I48" s="324"/>
      <c r="J48" s="324"/>
      <c r="K48" s="324"/>
      <c r="L48" s="324"/>
      <c r="M48" s="324"/>
      <c r="N48" s="324"/>
      <c r="O48" s="324"/>
      <c r="P48" s="324"/>
      <c r="Q48" s="324"/>
      <c r="R48" s="324"/>
      <c r="S48" s="324"/>
      <c r="T48" s="324"/>
      <c r="U48" s="325"/>
    </row>
    <row r="49" spans="1:26" s="72" customFormat="1" ht="27.75" customHeight="1">
      <c r="A49" s="273" t="s">
        <v>9</v>
      </c>
      <c r="B49" s="334" t="s">
        <v>24</v>
      </c>
      <c r="C49" s="335" t="s">
        <v>9</v>
      </c>
      <c r="D49" s="337" t="s">
        <v>9</v>
      </c>
      <c r="E49" s="346" t="s">
        <v>186</v>
      </c>
      <c r="F49" s="347"/>
      <c r="G49" s="213"/>
      <c r="H49" s="213"/>
      <c r="I49" s="213"/>
      <c r="J49" s="213"/>
      <c r="K49" s="213"/>
      <c r="L49" s="213"/>
      <c r="M49" s="213"/>
      <c r="N49" s="213"/>
      <c r="O49" s="213"/>
      <c r="P49" s="213"/>
      <c r="Q49" s="213"/>
      <c r="R49" s="213"/>
      <c r="S49" s="213"/>
      <c r="T49" s="214"/>
      <c r="U49" s="215"/>
    </row>
    <row r="50" spans="1:26" s="72" customFormat="1" ht="40.5" customHeight="1">
      <c r="A50" s="274"/>
      <c r="B50" s="334"/>
      <c r="C50" s="335"/>
      <c r="D50" s="337"/>
      <c r="E50" s="170" t="s">
        <v>9</v>
      </c>
      <c r="F50" s="191" t="s">
        <v>199</v>
      </c>
      <c r="G50" s="193" t="s">
        <v>13</v>
      </c>
      <c r="H50" s="199">
        <f>I50+J50+K50+L50+M50+N50+O50+P50</f>
        <v>15.439</v>
      </c>
      <c r="I50" s="196">
        <v>15.439</v>
      </c>
      <c r="J50" s="196"/>
      <c r="K50" s="167"/>
      <c r="L50" s="161"/>
      <c r="M50" s="161"/>
      <c r="N50" s="161"/>
      <c r="O50" s="161"/>
      <c r="P50" s="161"/>
      <c r="Q50" s="163" t="s">
        <v>170</v>
      </c>
      <c r="R50" s="164" t="s">
        <v>149</v>
      </c>
      <c r="S50" s="167" t="s">
        <v>217</v>
      </c>
      <c r="T50" s="196" t="s">
        <v>156</v>
      </c>
      <c r="U50" s="196">
        <v>2</v>
      </c>
    </row>
    <row r="51" spans="1:26" s="72" customFormat="1" ht="42" customHeight="1">
      <c r="A51" s="274"/>
      <c r="B51" s="334"/>
      <c r="C51" s="335"/>
      <c r="D51" s="337"/>
      <c r="E51" s="170" t="s">
        <v>10</v>
      </c>
      <c r="F51" s="191" t="s">
        <v>187</v>
      </c>
      <c r="G51" s="193" t="s">
        <v>13</v>
      </c>
      <c r="H51" s="199">
        <f>I51+J51+K51+L51+M51+N51+O51+P51</f>
        <v>2.9980000000000002</v>
      </c>
      <c r="I51" s="196">
        <v>2.9980000000000002</v>
      </c>
      <c r="J51" s="196"/>
      <c r="K51" s="167"/>
      <c r="L51" s="161"/>
      <c r="M51" s="161"/>
      <c r="N51" s="161"/>
      <c r="O51" s="161"/>
      <c r="P51" s="161"/>
      <c r="Q51" s="163" t="s">
        <v>170</v>
      </c>
      <c r="R51" s="164" t="s">
        <v>149</v>
      </c>
      <c r="S51" s="167" t="s">
        <v>189</v>
      </c>
      <c r="T51" s="196" t="s">
        <v>156</v>
      </c>
      <c r="U51" s="228">
        <v>170</v>
      </c>
      <c r="V51" s="227"/>
    </row>
    <row r="52" spans="1:26" s="72" customFormat="1" ht="30" customHeight="1">
      <c r="A52" s="274"/>
      <c r="B52" s="334"/>
      <c r="C52" s="335"/>
      <c r="D52" s="337"/>
      <c r="E52" s="170" t="s">
        <v>11</v>
      </c>
      <c r="F52" s="191" t="s">
        <v>188</v>
      </c>
      <c r="G52" s="193" t="s">
        <v>13</v>
      </c>
      <c r="H52" s="199">
        <f>I52+J52+K52+L52+M52+N52+O52+P52</f>
        <v>0.8</v>
      </c>
      <c r="I52" s="200">
        <v>0.8</v>
      </c>
      <c r="J52" s="196"/>
      <c r="K52" s="167"/>
      <c r="L52" s="161"/>
      <c r="M52" s="161"/>
      <c r="N52" s="161"/>
      <c r="O52" s="161"/>
      <c r="P52" s="161"/>
      <c r="Q52" s="163" t="s">
        <v>170</v>
      </c>
      <c r="R52" s="164" t="s">
        <v>149</v>
      </c>
      <c r="S52" s="167" t="s">
        <v>190</v>
      </c>
      <c r="T52" s="196" t="s">
        <v>156</v>
      </c>
      <c r="U52" s="196">
        <v>8</v>
      </c>
    </row>
    <row r="53" spans="1:26" s="72" customFormat="1" ht="36.75" customHeight="1">
      <c r="A53" s="274"/>
      <c r="B53" s="334"/>
      <c r="C53" s="335"/>
      <c r="D53" s="337"/>
      <c r="E53" s="170" t="s">
        <v>12</v>
      </c>
      <c r="F53" s="167" t="s">
        <v>213</v>
      </c>
      <c r="G53" s="195" t="s">
        <v>143</v>
      </c>
      <c r="H53" s="177">
        <f>I53+J53+K53+L53+M53+N53+O53+P53</f>
        <v>12.911</v>
      </c>
      <c r="I53" s="179"/>
      <c r="J53" s="179"/>
      <c r="K53" s="179"/>
      <c r="L53" s="179"/>
      <c r="M53" s="179"/>
      <c r="N53" s="179">
        <v>12.911</v>
      </c>
      <c r="O53" s="179"/>
      <c r="P53" s="179">
        <v>0</v>
      </c>
      <c r="Q53" s="163" t="s">
        <v>170</v>
      </c>
      <c r="R53" s="164" t="s">
        <v>149</v>
      </c>
      <c r="S53" s="250" t="s">
        <v>218</v>
      </c>
      <c r="T53" s="162" t="s">
        <v>152</v>
      </c>
      <c r="U53" s="162">
        <v>20</v>
      </c>
    </row>
    <row r="54" spans="1:26" s="4" customFormat="1" ht="15" customHeight="1">
      <c r="A54" s="275"/>
      <c r="B54" s="334"/>
      <c r="C54" s="335"/>
      <c r="D54" s="338" t="s">
        <v>14</v>
      </c>
      <c r="E54" s="339"/>
      <c r="F54" s="339"/>
      <c r="G54" s="340"/>
      <c r="H54" s="178">
        <f>SUM(H50:H53)</f>
        <v>32.148000000000003</v>
      </c>
      <c r="I54" s="178">
        <f t="shared" ref="I54:P54" si="5">SUM(I50:I53)</f>
        <v>19.237000000000002</v>
      </c>
      <c r="J54" s="178">
        <f t="shared" si="5"/>
        <v>0</v>
      </c>
      <c r="K54" s="178">
        <f t="shared" si="5"/>
        <v>0</v>
      </c>
      <c r="L54" s="178">
        <f t="shared" si="5"/>
        <v>0</v>
      </c>
      <c r="M54" s="178">
        <f t="shared" si="5"/>
        <v>0</v>
      </c>
      <c r="N54" s="178">
        <f t="shared" si="5"/>
        <v>12.911</v>
      </c>
      <c r="O54" s="178">
        <f t="shared" si="5"/>
        <v>0</v>
      </c>
      <c r="P54" s="178">
        <f t="shared" si="5"/>
        <v>0</v>
      </c>
      <c r="Q54" s="327"/>
      <c r="R54" s="328"/>
      <c r="S54" s="328"/>
      <c r="T54" s="328"/>
      <c r="U54" s="329"/>
    </row>
    <row r="55" spans="1:26" s="4" customFormat="1" ht="15" customHeight="1">
      <c r="A55" s="245" t="s">
        <v>9</v>
      </c>
      <c r="B55" s="175" t="s">
        <v>24</v>
      </c>
      <c r="C55" s="176" t="s">
        <v>9</v>
      </c>
      <c r="D55" s="313" t="s">
        <v>15</v>
      </c>
      <c r="E55" s="314"/>
      <c r="F55" s="314"/>
      <c r="G55" s="315"/>
      <c r="H55" s="183">
        <f>H54</f>
        <v>32.148000000000003</v>
      </c>
      <c r="I55" s="183">
        <f>I54</f>
        <v>19.237000000000002</v>
      </c>
      <c r="J55" s="183">
        <f t="shared" ref="J55:P55" si="6">J54</f>
        <v>0</v>
      </c>
      <c r="K55" s="183">
        <f t="shared" si="6"/>
        <v>0</v>
      </c>
      <c r="L55" s="183">
        <f t="shared" si="6"/>
        <v>0</v>
      </c>
      <c r="M55" s="183">
        <f t="shared" si="6"/>
        <v>0</v>
      </c>
      <c r="N55" s="183">
        <f t="shared" si="6"/>
        <v>12.911</v>
      </c>
      <c r="O55" s="183">
        <f t="shared" si="6"/>
        <v>0</v>
      </c>
      <c r="P55" s="183">
        <f t="shared" si="6"/>
        <v>0</v>
      </c>
      <c r="Q55" s="310"/>
      <c r="R55" s="311"/>
      <c r="S55" s="311"/>
      <c r="T55" s="311"/>
      <c r="U55" s="312"/>
    </row>
    <row r="56" spans="1:26" s="232" customFormat="1">
      <c r="A56" s="247" t="s">
        <v>9</v>
      </c>
      <c r="B56" s="230" t="s">
        <v>24</v>
      </c>
      <c r="C56" s="231" t="s">
        <v>10</v>
      </c>
      <c r="D56" s="270" t="s">
        <v>203</v>
      </c>
      <c r="E56" s="271"/>
      <c r="F56" s="271"/>
      <c r="G56" s="271"/>
      <c r="H56" s="271"/>
      <c r="I56" s="271"/>
      <c r="J56" s="271"/>
      <c r="K56" s="271"/>
      <c r="L56" s="271"/>
      <c r="M56" s="271"/>
      <c r="N56" s="271"/>
      <c r="O56" s="271"/>
      <c r="P56" s="271"/>
      <c r="Q56" s="271"/>
      <c r="R56" s="271"/>
      <c r="S56" s="271"/>
      <c r="T56" s="271"/>
      <c r="U56" s="272"/>
      <c r="V56" s="4"/>
      <c r="W56" s="4"/>
      <c r="X56" s="4"/>
      <c r="Y56" s="4"/>
      <c r="Z56" s="4"/>
    </row>
    <row r="57" spans="1:26" s="232" customFormat="1" ht="19.5" customHeight="1">
      <c r="A57" s="281" t="s">
        <v>9</v>
      </c>
      <c r="B57" s="284" t="s">
        <v>24</v>
      </c>
      <c r="C57" s="287" t="s">
        <v>10</v>
      </c>
      <c r="D57" s="288" t="s">
        <v>9</v>
      </c>
      <c r="E57" s="290" t="s">
        <v>204</v>
      </c>
      <c r="F57" s="272"/>
      <c r="G57" s="261"/>
      <c r="H57" s="262"/>
      <c r="I57" s="262"/>
      <c r="J57" s="262"/>
      <c r="K57" s="262"/>
      <c r="L57" s="262"/>
      <c r="M57" s="262"/>
      <c r="N57" s="262"/>
      <c r="O57" s="262"/>
      <c r="P57" s="262"/>
      <c r="Q57" s="262"/>
      <c r="R57" s="262"/>
      <c r="S57" s="263"/>
      <c r="T57" s="264"/>
      <c r="U57" s="264"/>
      <c r="V57" s="4"/>
      <c r="W57" s="4"/>
      <c r="X57" s="4"/>
      <c r="Y57" s="4"/>
      <c r="Z57" s="4"/>
    </row>
    <row r="58" spans="1:26" s="232" customFormat="1" ht="35.25" customHeight="1">
      <c r="A58" s="282"/>
      <c r="B58" s="285"/>
      <c r="C58" s="285"/>
      <c r="D58" s="289"/>
      <c r="E58" s="265" t="s">
        <v>9</v>
      </c>
      <c r="F58" s="266" t="s">
        <v>205</v>
      </c>
      <c r="G58" s="267" t="s">
        <v>145</v>
      </c>
      <c r="H58" s="268">
        <f>I58+J58+K58+L58+M58+N58+O58+P58</f>
        <v>1.5</v>
      </c>
      <c r="I58" s="269"/>
      <c r="J58" s="269">
        <v>1.5</v>
      </c>
      <c r="K58" s="269"/>
      <c r="L58" s="269"/>
      <c r="M58" s="269"/>
      <c r="N58" s="269"/>
      <c r="O58" s="269"/>
      <c r="P58" s="269"/>
      <c r="Q58" s="259" t="s">
        <v>170</v>
      </c>
      <c r="R58" s="260" t="s">
        <v>149</v>
      </c>
      <c r="S58" s="256" t="s">
        <v>191</v>
      </c>
      <c r="T58" s="229" t="s">
        <v>156</v>
      </c>
      <c r="U58" s="229">
        <v>3</v>
      </c>
      <c r="V58" s="4"/>
      <c r="W58" s="4"/>
      <c r="X58" s="4"/>
      <c r="Y58" s="4"/>
      <c r="Z58" s="4"/>
    </row>
    <row r="59" spans="1:26" s="232" customFormat="1" ht="12.75" customHeight="1">
      <c r="A59" s="283"/>
      <c r="B59" s="286"/>
      <c r="C59" s="286"/>
      <c r="D59" s="291" t="s">
        <v>14</v>
      </c>
      <c r="E59" s="292"/>
      <c r="F59" s="292"/>
      <c r="G59" s="293"/>
      <c r="H59" s="233">
        <f>H58</f>
        <v>1.5</v>
      </c>
      <c r="I59" s="233">
        <f t="shared" ref="I59:P60" si="7">I58</f>
        <v>0</v>
      </c>
      <c r="J59" s="233">
        <f t="shared" si="7"/>
        <v>1.5</v>
      </c>
      <c r="K59" s="233">
        <f t="shared" si="7"/>
        <v>0</v>
      </c>
      <c r="L59" s="233">
        <f t="shared" si="7"/>
        <v>0</v>
      </c>
      <c r="M59" s="233">
        <f t="shared" si="7"/>
        <v>0</v>
      </c>
      <c r="N59" s="233">
        <f t="shared" si="7"/>
        <v>0</v>
      </c>
      <c r="O59" s="233">
        <f t="shared" si="7"/>
        <v>0</v>
      </c>
      <c r="P59" s="233">
        <f t="shared" si="7"/>
        <v>0</v>
      </c>
      <c r="Q59" s="294"/>
      <c r="R59" s="295"/>
      <c r="S59" s="295"/>
      <c r="T59" s="295"/>
      <c r="U59" s="296"/>
      <c r="V59" s="4"/>
      <c r="W59" s="4"/>
      <c r="X59" s="4"/>
      <c r="Y59" s="4"/>
      <c r="Z59" s="4"/>
    </row>
    <row r="60" spans="1:26" s="232" customFormat="1">
      <c r="A60" s="248" t="s">
        <v>9</v>
      </c>
      <c r="B60" s="230" t="s">
        <v>24</v>
      </c>
      <c r="C60" s="231" t="s">
        <v>10</v>
      </c>
      <c r="D60" s="297" t="s">
        <v>15</v>
      </c>
      <c r="E60" s="298"/>
      <c r="F60" s="298"/>
      <c r="G60" s="299"/>
      <c r="H60" s="234">
        <f>H59</f>
        <v>1.5</v>
      </c>
      <c r="I60" s="234">
        <f>I59</f>
        <v>0</v>
      </c>
      <c r="J60" s="234">
        <f t="shared" si="7"/>
        <v>1.5</v>
      </c>
      <c r="K60" s="234">
        <f t="shared" si="7"/>
        <v>0</v>
      </c>
      <c r="L60" s="234">
        <f t="shared" si="7"/>
        <v>0</v>
      </c>
      <c r="M60" s="234">
        <f t="shared" si="7"/>
        <v>0</v>
      </c>
      <c r="N60" s="234">
        <f t="shared" si="7"/>
        <v>0</v>
      </c>
      <c r="O60" s="234">
        <f t="shared" si="7"/>
        <v>0</v>
      </c>
      <c r="P60" s="234">
        <f t="shared" si="7"/>
        <v>0</v>
      </c>
      <c r="Q60" s="300"/>
      <c r="R60" s="298"/>
      <c r="S60" s="298"/>
      <c r="T60" s="298"/>
      <c r="U60" s="299"/>
      <c r="V60" s="4"/>
      <c r="W60" s="4"/>
      <c r="X60" s="4"/>
      <c r="Y60" s="4"/>
      <c r="Z60" s="4"/>
    </row>
    <row r="61" spans="1:26" s="72" customFormat="1" ht="15" customHeight="1">
      <c r="A61" s="245" t="s">
        <v>9</v>
      </c>
      <c r="B61" s="188" t="s">
        <v>24</v>
      </c>
      <c r="C61" s="392" t="s">
        <v>17</v>
      </c>
      <c r="D61" s="393"/>
      <c r="E61" s="393"/>
      <c r="F61" s="393"/>
      <c r="G61" s="394"/>
      <c r="H61" s="235">
        <f>H55+H60</f>
        <v>33.648000000000003</v>
      </c>
      <c r="I61" s="235">
        <f t="shared" ref="I61:P61" si="8">I55+I60</f>
        <v>19.237000000000002</v>
      </c>
      <c r="J61" s="235">
        <f t="shared" si="8"/>
        <v>1.5</v>
      </c>
      <c r="K61" s="235">
        <f>K55+K60</f>
        <v>0</v>
      </c>
      <c r="L61" s="235">
        <f t="shared" si="8"/>
        <v>0</v>
      </c>
      <c r="M61" s="235">
        <f t="shared" si="8"/>
        <v>0</v>
      </c>
      <c r="N61" s="235">
        <f t="shared" si="8"/>
        <v>12.911</v>
      </c>
      <c r="O61" s="235">
        <f t="shared" si="8"/>
        <v>0</v>
      </c>
      <c r="P61" s="235">
        <f t="shared" si="8"/>
        <v>0</v>
      </c>
      <c r="Q61" s="236"/>
      <c r="R61" s="302"/>
      <c r="S61" s="302"/>
      <c r="T61" s="302"/>
      <c r="U61" s="303"/>
    </row>
    <row r="62" spans="1:26" s="72" customFormat="1" ht="15" customHeight="1">
      <c r="A62" s="246" t="s">
        <v>9</v>
      </c>
      <c r="B62" s="158" t="s">
        <v>27</v>
      </c>
      <c r="C62" s="326" t="s">
        <v>192</v>
      </c>
      <c r="D62" s="326"/>
      <c r="E62" s="326"/>
      <c r="F62" s="326"/>
      <c r="G62" s="326"/>
      <c r="H62" s="326"/>
      <c r="I62" s="326"/>
      <c r="J62" s="326"/>
      <c r="K62" s="326"/>
      <c r="L62" s="326"/>
      <c r="M62" s="326"/>
      <c r="N62" s="326"/>
      <c r="O62" s="326"/>
      <c r="P62" s="326"/>
      <c r="Q62" s="326"/>
      <c r="R62" s="326"/>
      <c r="S62" s="326"/>
      <c r="T62" s="326"/>
      <c r="U62" s="326"/>
    </row>
    <row r="63" spans="1:26" s="72" customFormat="1" ht="15" customHeight="1">
      <c r="A63" s="246" t="s">
        <v>9</v>
      </c>
      <c r="B63" s="158" t="s">
        <v>27</v>
      </c>
      <c r="C63" s="210" t="s">
        <v>9</v>
      </c>
      <c r="D63" s="323" t="s">
        <v>193</v>
      </c>
      <c r="E63" s="324"/>
      <c r="F63" s="324"/>
      <c r="G63" s="324"/>
      <c r="H63" s="324"/>
      <c r="I63" s="324"/>
      <c r="J63" s="324"/>
      <c r="K63" s="324"/>
      <c r="L63" s="324"/>
      <c r="M63" s="324"/>
      <c r="N63" s="324"/>
      <c r="O63" s="324"/>
      <c r="P63" s="324"/>
      <c r="Q63" s="324"/>
      <c r="R63" s="324"/>
      <c r="S63" s="324"/>
      <c r="T63" s="324"/>
      <c r="U63" s="325"/>
    </row>
    <row r="64" spans="1:26" s="72" customFormat="1" ht="15" customHeight="1">
      <c r="A64" s="273" t="s">
        <v>9</v>
      </c>
      <c r="B64" s="276" t="s">
        <v>27</v>
      </c>
      <c r="C64" s="249" t="s">
        <v>9</v>
      </c>
      <c r="D64" s="306" t="s">
        <v>9</v>
      </c>
      <c r="E64" s="304" t="s">
        <v>194</v>
      </c>
      <c r="F64" s="305"/>
      <c r="G64" s="216"/>
      <c r="H64" s="217"/>
      <c r="I64" s="217"/>
      <c r="J64" s="217"/>
      <c r="K64" s="217"/>
      <c r="L64" s="217"/>
      <c r="M64" s="217"/>
      <c r="N64" s="217"/>
      <c r="O64" s="217"/>
      <c r="P64" s="217"/>
      <c r="Q64" s="218"/>
      <c r="R64" s="219"/>
      <c r="S64" s="219"/>
      <c r="T64" s="219"/>
      <c r="U64" s="220"/>
    </row>
    <row r="65" spans="1:28" s="72" customFormat="1" ht="29.25" customHeight="1">
      <c r="A65" s="274"/>
      <c r="B65" s="277"/>
      <c r="C65" s="279"/>
      <c r="D65" s="307"/>
      <c r="E65" s="170" t="s">
        <v>9</v>
      </c>
      <c r="F65" s="167" t="s">
        <v>195</v>
      </c>
      <c r="G65" s="212" t="s">
        <v>13</v>
      </c>
      <c r="H65" s="177">
        <f>I65+J65+K65+L65+M65+N65+O65+P65</f>
        <v>10.955</v>
      </c>
      <c r="I65" s="179">
        <v>10.955</v>
      </c>
      <c r="J65" s="162"/>
      <c r="K65" s="162"/>
      <c r="L65" s="162"/>
      <c r="M65" s="162"/>
      <c r="N65" s="162"/>
      <c r="O65" s="162"/>
      <c r="P65" s="162"/>
      <c r="Q65" s="163" t="s">
        <v>170</v>
      </c>
      <c r="R65" s="164" t="s">
        <v>149</v>
      </c>
      <c r="S65" s="186" t="s">
        <v>176</v>
      </c>
      <c r="T65" s="162" t="s">
        <v>156</v>
      </c>
      <c r="U65" s="195">
        <v>6</v>
      </c>
    </row>
    <row r="66" spans="1:28" s="72" customFormat="1" ht="18.75" customHeight="1">
      <c r="A66" s="275"/>
      <c r="B66" s="278"/>
      <c r="C66" s="280"/>
      <c r="D66" s="308" t="s">
        <v>14</v>
      </c>
      <c r="E66" s="308"/>
      <c r="F66" s="308"/>
      <c r="G66" s="309"/>
      <c r="H66" s="221">
        <f>H65</f>
        <v>10.955</v>
      </c>
      <c r="I66" s="221">
        <f t="shared" ref="I66:P66" si="9">I65</f>
        <v>10.955</v>
      </c>
      <c r="J66" s="221">
        <f t="shared" si="9"/>
        <v>0</v>
      </c>
      <c r="K66" s="221">
        <f t="shared" si="9"/>
        <v>0</v>
      </c>
      <c r="L66" s="221">
        <f t="shared" si="9"/>
        <v>0</v>
      </c>
      <c r="M66" s="221">
        <f t="shared" si="9"/>
        <v>0</v>
      </c>
      <c r="N66" s="221">
        <f t="shared" si="9"/>
        <v>0</v>
      </c>
      <c r="O66" s="221">
        <f t="shared" si="9"/>
        <v>0</v>
      </c>
      <c r="P66" s="221">
        <f t="shared" si="9"/>
        <v>0</v>
      </c>
      <c r="Q66" s="223"/>
      <c r="R66" s="224"/>
      <c r="S66" s="225"/>
      <c r="T66" s="222"/>
      <c r="U66" s="226"/>
    </row>
    <row r="67" spans="1:28" s="72" customFormat="1" ht="19.5" customHeight="1">
      <c r="A67" s="273" t="s">
        <v>9</v>
      </c>
      <c r="B67" s="334" t="s">
        <v>27</v>
      </c>
      <c r="C67" s="335" t="s">
        <v>9</v>
      </c>
      <c r="D67" s="336" t="s">
        <v>10</v>
      </c>
      <c r="E67" s="321" t="s">
        <v>210</v>
      </c>
      <c r="F67" s="322"/>
      <c r="G67" s="168"/>
      <c r="H67" s="193"/>
      <c r="I67" s="161"/>
      <c r="J67" s="161"/>
      <c r="K67" s="161"/>
      <c r="L67" s="161"/>
      <c r="M67" s="161"/>
      <c r="N67" s="161"/>
      <c r="O67" s="161"/>
      <c r="P67" s="161"/>
      <c r="Q67" s="161"/>
      <c r="R67" s="161"/>
      <c r="S67" s="161"/>
      <c r="T67" s="193"/>
      <c r="U67" s="193"/>
    </row>
    <row r="68" spans="1:28" s="72" customFormat="1" ht="30" customHeight="1">
      <c r="A68" s="274"/>
      <c r="B68" s="334"/>
      <c r="C68" s="335"/>
      <c r="D68" s="337"/>
      <c r="E68" s="171" t="s">
        <v>9</v>
      </c>
      <c r="F68" s="167" t="s">
        <v>157</v>
      </c>
      <c r="G68" s="168"/>
      <c r="H68" s="199">
        <f>I68+J68+K68+L68+M68+N68+O68+P68</f>
        <v>0</v>
      </c>
      <c r="I68" s="161"/>
      <c r="J68" s="161"/>
      <c r="K68" s="161"/>
      <c r="L68" s="161"/>
      <c r="M68" s="161"/>
      <c r="N68" s="161"/>
      <c r="O68" s="161"/>
      <c r="P68" s="161"/>
      <c r="Q68" s="163" t="s">
        <v>206</v>
      </c>
      <c r="R68" s="164" t="s">
        <v>149</v>
      </c>
      <c r="S68" s="167" t="s">
        <v>160</v>
      </c>
      <c r="T68" s="196" t="s">
        <v>156</v>
      </c>
      <c r="U68" s="229">
        <v>100</v>
      </c>
    </row>
    <row r="69" spans="1:28" s="72" customFormat="1" ht="15" customHeight="1">
      <c r="A69" s="274"/>
      <c r="B69" s="334"/>
      <c r="C69" s="335"/>
      <c r="D69" s="337"/>
      <c r="E69" s="171" t="s">
        <v>10</v>
      </c>
      <c r="F69" s="191" t="s">
        <v>158</v>
      </c>
      <c r="G69" s="168"/>
      <c r="H69" s="199">
        <f>I69+J69+K69+L69+M69+N69+O69+P69</f>
        <v>0</v>
      </c>
      <c r="I69" s="161"/>
      <c r="J69" s="161"/>
      <c r="K69" s="161"/>
      <c r="L69" s="161"/>
      <c r="M69" s="161"/>
      <c r="N69" s="161"/>
      <c r="O69" s="161"/>
      <c r="P69" s="161"/>
      <c r="Q69" s="163" t="s">
        <v>206</v>
      </c>
      <c r="R69" s="164" t="s">
        <v>149</v>
      </c>
      <c r="S69" s="167" t="s">
        <v>161</v>
      </c>
      <c r="T69" s="196" t="s">
        <v>156</v>
      </c>
      <c r="U69" s="229">
        <v>20</v>
      </c>
    </row>
    <row r="70" spans="1:28" s="72" customFormat="1" ht="46.5" customHeight="1">
      <c r="A70" s="274"/>
      <c r="B70" s="334"/>
      <c r="C70" s="335"/>
      <c r="D70" s="337"/>
      <c r="E70" s="171" t="s">
        <v>11</v>
      </c>
      <c r="F70" s="191" t="s">
        <v>159</v>
      </c>
      <c r="G70" s="168"/>
      <c r="H70" s="199">
        <f>I70+J70+K70+L70+M70+N70+O70+P70</f>
        <v>0</v>
      </c>
      <c r="I70" s="161"/>
      <c r="J70" s="161"/>
      <c r="K70" s="161"/>
      <c r="L70" s="161"/>
      <c r="M70" s="161"/>
      <c r="N70" s="161"/>
      <c r="O70" s="161"/>
      <c r="P70" s="161"/>
      <c r="Q70" s="163" t="s">
        <v>206</v>
      </c>
      <c r="R70" s="164" t="s">
        <v>149</v>
      </c>
      <c r="S70" s="167" t="s">
        <v>219</v>
      </c>
      <c r="T70" s="196" t="s">
        <v>156</v>
      </c>
      <c r="U70" s="229">
        <v>250</v>
      </c>
    </row>
    <row r="71" spans="1:28" s="72" customFormat="1" ht="36.75" customHeight="1">
      <c r="A71" s="274"/>
      <c r="B71" s="334"/>
      <c r="C71" s="335"/>
      <c r="D71" s="337"/>
      <c r="E71" s="171" t="s">
        <v>12</v>
      </c>
      <c r="F71" s="191" t="s">
        <v>196</v>
      </c>
      <c r="G71" s="168"/>
      <c r="H71" s="199">
        <f>I71+J71+K71+L71+M71+N71+O71+P71</f>
        <v>0</v>
      </c>
      <c r="I71" s="161"/>
      <c r="J71" s="161"/>
      <c r="K71" s="161"/>
      <c r="L71" s="161"/>
      <c r="M71" s="161"/>
      <c r="N71" s="161"/>
      <c r="O71" s="161"/>
      <c r="P71" s="161"/>
      <c r="Q71" s="163" t="s">
        <v>206</v>
      </c>
      <c r="R71" s="164" t="s">
        <v>149</v>
      </c>
      <c r="S71" s="167" t="s">
        <v>161</v>
      </c>
      <c r="T71" s="196" t="s">
        <v>156</v>
      </c>
      <c r="U71" s="229">
        <v>5</v>
      </c>
      <c r="X71" s="310"/>
      <c r="Y71" s="311"/>
      <c r="Z71" s="311"/>
      <c r="AA71" s="311"/>
      <c r="AB71" s="312"/>
    </row>
    <row r="72" spans="1:28" s="72" customFormat="1" ht="18.75" customHeight="1">
      <c r="A72" s="274"/>
      <c r="B72" s="334"/>
      <c r="C72" s="335"/>
      <c r="D72" s="201"/>
      <c r="E72" s="203" t="s">
        <v>22</v>
      </c>
      <c r="F72" s="204" t="s">
        <v>164</v>
      </c>
      <c r="G72" s="161"/>
      <c r="H72" s="199">
        <f>I72+J72+K72+L72+M72+N72+O72+P72</f>
        <v>0</v>
      </c>
      <c r="I72" s="161"/>
      <c r="J72" s="161"/>
      <c r="K72" s="161"/>
      <c r="L72" s="161"/>
      <c r="M72" s="161"/>
      <c r="N72" s="161"/>
      <c r="O72" s="161"/>
      <c r="P72" s="161"/>
      <c r="Q72" s="202" t="s">
        <v>206</v>
      </c>
      <c r="R72" s="205" t="s">
        <v>149</v>
      </c>
      <c r="S72" s="206" t="s">
        <v>221</v>
      </c>
      <c r="T72" s="198" t="s">
        <v>156</v>
      </c>
      <c r="U72" s="229">
        <v>80</v>
      </c>
    </row>
    <row r="73" spans="1:28" s="72" customFormat="1" ht="15" customHeight="1">
      <c r="A73" s="275"/>
      <c r="B73" s="334"/>
      <c r="C73" s="335"/>
      <c r="D73" s="338" t="s">
        <v>14</v>
      </c>
      <c r="E73" s="339"/>
      <c r="F73" s="339"/>
      <c r="G73" s="340"/>
      <c r="H73" s="178">
        <f>H68+H69+H70+H71+H72</f>
        <v>0</v>
      </c>
      <c r="I73" s="178">
        <f t="shared" ref="I73:P73" si="10">I68+I69+I70+I71+I72</f>
        <v>0</v>
      </c>
      <c r="J73" s="178">
        <f t="shared" si="10"/>
        <v>0</v>
      </c>
      <c r="K73" s="178">
        <f t="shared" si="10"/>
        <v>0</v>
      </c>
      <c r="L73" s="178">
        <f t="shared" si="10"/>
        <v>0</v>
      </c>
      <c r="M73" s="178">
        <f t="shared" si="10"/>
        <v>0</v>
      </c>
      <c r="N73" s="178">
        <f t="shared" si="10"/>
        <v>0</v>
      </c>
      <c r="O73" s="178">
        <f t="shared" si="10"/>
        <v>0</v>
      </c>
      <c r="P73" s="178">
        <f t="shared" si="10"/>
        <v>0</v>
      </c>
      <c r="Q73" s="327"/>
      <c r="R73" s="328"/>
      <c r="S73" s="328"/>
      <c r="T73" s="328"/>
      <c r="U73" s="329"/>
    </row>
    <row r="74" spans="1:28">
      <c r="A74" s="245" t="s">
        <v>9</v>
      </c>
      <c r="B74" s="188" t="s">
        <v>27</v>
      </c>
      <c r="C74" s="189" t="s">
        <v>9</v>
      </c>
      <c r="D74" s="313" t="s">
        <v>15</v>
      </c>
      <c r="E74" s="314"/>
      <c r="F74" s="314"/>
      <c r="G74" s="315"/>
      <c r="H74" s="185">
        <f>H73</f>
        <v>0</v>
      </c>
      <c r="I74" s="185">
        <f t="shared" ref="I74:P74" si="11">I73</f>
        <v>0</v>
      </c>
      <c r="J74" s="185">
        <f t="shared" si="11"/>
        <v>0</v>
      </c>
      <c r="K74" s="185">
        <f t="shared" si="11"/>
        <v>0</v>
      </c>
      <c r="L74" s="185">
        <f t="shared" si="11"/>
        <v>0</v>
      </c>
      <c r="M74" s="185">
        <f t="shared" si="11"/>
        <v>0</v>
      </c>
      <c r="N74" s="185">
        <f t="shared" si="11"/>
        <v>0</v>
      </c>
      <c r="O74" s="185">
        <f t="shared" si="11"/>
        <v>0</v>
      </c>
      <c r="P74" s="185">
        <f t="shared" si="11"/>
        <v>0</v>
      </c>
      <c r="Q74" s="310"/>
      <c r="R74" s="311"/>
      <c r="S74" s="311"/>
      <c r="T74" s="311"/>
      <c r="U74" s="312"/>
    </row>
    <row r="75" spans="1:28">
      <c r="A75" s="245" t="s">
        <v>9</v>
      </c>
      <c r="B75" s="188" t="s">
        <v>27</v>
      </c>
      <c r="C75" s="392" t="s">
        <v>17</v>
      </c>
      <c r="D75" s="393"/>
      <c r="E75" s="393"/>
      <c r="F75" s="393"/>
      <c r="G75" s="394"/>
      <c r="H75" s="235">
        <f>H66+H74</f>
        <v>10.955</v>
      </c>
      <c r="I75" s="235">
        <f t="shared" ref="I75:P75" si="12">I66+I74</f>
        <v>10.955</v>
      </c>
      <c r="J75" s="235">
        <f t="shared" si="12"/>
        <v>0</v>
      </c>
      <c r="K75" s="235">
        <f t="shared" si="12"/>
        <v>0</v>
      </c>
      <c r="L75" s="235">
        <f t="shared" si="12"/>
        <v>0</v>
      </c>
      <c r="M75" s="235">
        <f t="shared" si="12"/>
        <v>0</v>
      </c>
      <c r="N75" s="235">
        <f t="shared" si="12"/>
        <v>0</v>
      </c>
      <c r="O75" s="235">
        <f t="shared" si="12"/>
        <v>0</v>
      </c>
      <c r="P75" s="235">
        <f t="shared" si="12"/>
        <v>0</v>
      </c>
      <c r="Q75" s="301"/>
      <c r="R75" s="302"/>
      <c r="S75" s="302"/>
      <c r="T75" s="302"/>
      <c r="U75" s="303"/>
    </row>
    <row r="76" spans="1:28">
      <c r="A76" s="245" t="s">
        <v>9</v>
      </c>
      <c r="B76" s="343" t="s">
        <v>16</v>
      </c>
      <c r="C76" s="344"/>
      <c r="D76" s="344"/>
      <c r="E76" s="344"/>
      <c r="F76" s="344"/>
      <c r="G76" s="345"/>
      <c r="H76" s="243">
        <f>H15+H22+H29+H39+H46+H61+H75</f>
        <v>196.40200000000002</v>
      </c>
      <c r="I76" s="243">
        <f t="shared" ref="I76:P76" si="13">I15+I22+I29+I39+I46+I61+I75</f>
        <v>145.92500000000001</v>
      </c>
      <c r="J76" s="243">
        <f t="shared" si="13"/>
        <v>1.5</v>
      </c>
      <c r="K76" s="243">
        <f t="shared" si="13"/>
        <v>36.065999999999995</v>
      </c>
      <c r="L76" s="243">
        <f t="shared" si="13"/>
        <v>0</v>
      </c>
      <c r="M76" s="243">
        <f t="shared" si="13"/>
        <v>0</v>
      </c>
      <c r="N76" s="243">
        <f t="shared" si="13"/>
        <v>12.911</v>
      </c>
      <c r="O76" s="243">
        <f t="shared" si="13"/>
        <v>0</v>
      </c>
      <c r="P76" s="243">
        <f t="shared" si="13"/>
        <v>0</v>
      </c>
      <c r="Q76" s="244"/>
      <c r="R76" s="341"/>
      <c r="S76" s="341"/>
      <c r="T76" s="341"/>
      <c r="U76" s="342"/>
    </row>
    <row r="79" spans="1:28" ht="182.25" customHeight="1">
      <c r="A79" s="390" t="s">
        <v>197</v>
      </c>
      <c r="B79" s="391"/>
      <c r="C79" s="391"/>
      <c r="D79" s="391"/>
      <c r="E79" s="391"/>
      <c r="F79" s="391"/>
      <c r="G79" s="391"/>
      <c r="H79" s="391"/>
      <c r="I79" s="391"/>
      <c r="J79" s="391"/>
      <c r="K79" s="391"/>
      <c r="L79" s="391"/>
      <c r="M79" s="391"/>
      <c r="N79" s="391"/>
      <c r="O79" s="391"/>
      <c r="P79" s="391"/>
      <c r="Q79" s="391"/>
      <c r="R79" s="391"/>
      <c r="S79" s="391"/>
      <c r="T79" s="391"/>
    </row>
    <row r="80" spans="1:28" ht="42.75" customHeight="1">
      <c r="A80" s="388" t="s">
        <v>163</v>
      </c>
      <c r="B80" s="389"/>
      <c r="C80" s="389"/>
      <c r="D80" s="389"/>
      <c r="E80" s="389"/>
      <c r="F80" s="389"/>
      <c r="G80" s="389"/>
      <c r="H80" s="389"/>
      <c r="I80" s="389"/>
      <c r="J80" s="389"/>
      <c r="K80" s="389"/>
      <c r="L80" s="389"/>
      <c r="M80" s="389"/>
      <c r="N80" s="389"/>
      <c r="O80" s="389"/>
      <c r="P80" s="389"/>
      <c r="Q80" s="389"/>
      <c r="R80" s="389"/>
      <c r="S80" s="389"/>
      <c r="T80" s="389"/>
    </row>
  </sheetData>
  <mergeCells count="126">
    <mergeCell ref="A80:T80"/>
    <mergeCell ref="A79:T79"/>
    <mergeCell ref="C61:G61"/>
    <mergeCell ref="Q55:U55"/>
    <mergeCell ref="Q54:U54"/>
    <mergeCell ref="D74:G74"/>
    <mergeCell ref="Q74:U74"/>
    <mergeCell ref="C75:G75"/>
    <mergeCell ref="A11:A13"/>
    <mergeCell ref="B11:B13"/>
    <mergeCell ref="C11:C13"/>
    <mergeCell ref="D11:D12"/>
    <mergeCell ref="E11:F11"/>
    <mergeCell ref="D13:G13"/>
    <mergeCell ref="Q13:U13"/>
    <mergeCell ref="D14:G14"/>
    <mergeCell ref="Q14:U14"/>
    <mergeCell ref="Q21:U21"/>
    <mergeCell ref="D31:U31"/>
    <mergeCell ref="Q20:U20"/>
    <mergeCell ref="D20:G20"/>
    <mergeCell ref="C47:U47"/>
    <mergeCell ref="D48:U48"/>
    <mergeCell ref="C46:G46"/>
    <mergeCell ref="A18:A20"/>
    <mergeCell ref="D21:G21"/>
    <mergeCell ref="D37:G37"/>
    <mergeCell ref="D22:G22"/>
    <mergeCell ref="C23:U23"/>
    <mergeCell ref="D24:U24"/>
    <mergeCell ref="A25:A27"/>
    <mergeCell ref="B25:B27"/>
    <mergeCell ref="C25:C27"/>
    <mergeCell ref="D25:D26"/>
    <mergeCell ref="E25:F25"/>
    <mergeCell ref="D27:G27"/>
    <mergeCell ref="Q27:U27"/>
    <mergeCell ref="A32:A37"/>
    <mergeCell ref="B32:B37"/>
    <mergeCell ref="C32:C37"/>
    <mergeCell ref="D32:D36"/>
    <mergeCell ref="A5:A7"/>
    <mergeCell ref="R5:R7"/>
    <mergeCell ref="S5:U6"/>
    <mergeCell ref="F5:F7"/>
    <mergeCell ref="G5:G7"/>
    <mergeCell ref="Q5:Q7"/>
    <mergeCell ref="B5:B7"/>
    <mergeCell ref="C5:C7"/>
    <mergeCell ref="D5:D7"/>
    <mergeCell ref="E5:E7"/>
    <mergeCell ref="F1:R1"/>
    <mergeCell ref="F2:R2"/>
    <mergeCell ref="B4:U4"/>
    <mergeCell ref="B8:U8"/>
    <mergeCell ref="C16:U16"/>
    <mergeCell ref="I5:P6"/>
    <mergeCell ref="H5:H7"/>
    <mergeCell ref="D17:U17"/>
    <mergeCell ref="B18:B20"/>
    <mergeCell ref="S1:U2"/>
    <mergeCell ref="D18:D19"/>
    <mergeCell ref="C18:C20"/>
    <mergeCell ref="E18:F18"/>
    <mergeCell ref="H3:P3"/>
    <mergeCell ref="C9:U9"/>
    <mergeCell ref="D10:U10"/>
    <mergeCell ref="D15:G15"/>
    <mergeCell ref="A67:A73"/>
    <mergeCell ref="B67:B73"/>
    <mergeCell ref="C67:C73"/>
    <mergeCell ref="D67:D71"/>
    <mergeCell ref="D73:G73"/>
    <mergeCell ref="Q73:U73"/>
    <mergeCell ref="R76:U76"/>
    <mergeCell ref="B76:G76"/>
    <mergeCell ref="A42:A44"/>
    <mergeCell ref="B42:B44"/>
    <mergeCell ref="C42:C44"/>
    <mergeCell ref="D42:D43"/>
    <mergeCell ref="E42:F42"/>
    <mergeCell ref="D44:G44"/>
    <mergeCell ref="D55:G55"/>
    <mergeCell ref="R61:U61"/>
    <mergeCell ref="A49:A54"/>
    <mergeCell ref="B49:B54"/>
    <mergeCell ref="C49:C54"/>
    <mergeCell ref="D49:D53"/>
    <mergeCell ref="E49:F49"/>
    <mergeCell ref="D54:G54"/>
    <mergeCell ref="Q45:U45"/>
    <mergeCell ref="D45:G45"/>
    <mergeCell ref="Q75:U75"/>
    <mergeCell ref="E64:F64"/>
    <mergeCell ref="D64:D65"/>
    <mergeCell ref="D66:G66"/>
    <mergeCell ref="X71:AB71"/>
    <mergeCell ref="D28:G28"/>
    <mergeCell ref="Q28:U28"/>
    <mergeCell ref="D29:G29"/>
    <mergeCell ref="C30:U30"/>
    <mergeCell ref="E67:F67"/>
    <mergeCell ref="D39:G39"/>
    <mergeCell ref="D38:G38"/>
    <mergeCell ref="Q38:U38"/>
    <mergeCell ref="D63:U63"/>
    <mergeCell ref="C62:U62"/>
    <mergeCell ref="R46:U46"/>
    <mergeCell ref="Q44:U44"/>
    <mergeCell ref="E32:F32"/>
    <mergeCell ref="C40:U40"/>
    <mergeCell ref="D41:U41"/>
    <mergeCell ref="Q37:U37"/>
    <mergeCell ref="D56:U56"/>
    <mergeCell ref="A64:A66"/>
    <mergeCell ref="B64:B66"/>
    <mergeCell ref="C65:C66"/>
    <mergeCell ref="A57:A59"/>
    <mergeCell ref="B57:B59"/>
    <mergeCell ref="C57:C59"/>
    <mergeCell ref="D57:D58"/>
    <mergeCell ref="E57:F57"/>
    <mergeCell ref="D59:G59"/>
    <mergeCell ref="Q59:U59"/>
    <mergeCell ref="D60:G60"/>
    <mergeCell ref="Q60:U60"/>
  </mergeCells>
  <phoneticPr fontId="26" type="noConversion"/>
  <pageMargins left="0.25" right="0.25" top="0.75" bottom="0.75" header="0.3" footer="0.3"/>
  <pageSetup paperSize="9" scale="75" fitToWidth="0" fitToHeight="0" orientation="landscape" r:id="rId1"/>
  <headerFooter alignWithMargins="0"/>
  <ignoredErrors>
    <ignoredError sqref="Q31:U31 D32 C18 Q17:U17 B20:C20 Q20:U20 E19 A21 Q21:U21 D21:G21 A32 E33 Q16:U16 A16 A17:A19 E16:G16 E17:G17 E31:G31 D16 C17 A20 A8 C21 A3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5"/>
      <c r="B1" s="5"/>
      <c r="C1" s="5"/>
      <c r="D1" s="6"/>
      <c r="E1" s="5"/>
      <c r="F1" s="5"/>
      <c r="G1" s="5"/>
      <c r="H1" s="5"/>
      <c r="I1" s="5"/>
      <c r="J1" s="5"/>
      <c r="K1" s="5"/>
      <c r="L1" s="5"/>
      <c r="M1" s="5"/>
      <c r="N1" s="5"/>
      <c r="O1" s="5"/>
      <c r="P1" s="5"/>
    </row>
    <row r="2" spans="1:16" ht="12.75" customHeight="1">
      <c r="A2" s="398" t="s">
        <v>1</v>
      </c>
      <c r="B2" s="416" t="s">
        <v>2</v>
      </c>
      <c r="C2" s="416" t="s">
        <v>3</v>
      </c>
      <c r="D2" s="419" t="s">
        <v>18</v>
      </c>
      <c r="E2" s="460" t="s">
        <v>4</v>
      </c>
      <c r="F2" s="462" t="s">
        <v>21</v>
      </c>
      <c r="G2" s="421" t="s">
        <v>5</v>
      </c>
      <c r="H2" s="457" t="s">
        <v>6</v>
      </c>
      <c r="I2" s="403" t="s">
        <v>25</v>
      </c>
      <c r="J2" s="404"/>
      <c r="K2" s="404"/>
      <c r="L2" s="405"/>
      <c r="M2" s="403" t="s">
        <v>26</v>
      </c>
      <c r="N2" s="404"/>
      <c r="O2" s="404"/>
      <c r="P2" s="405"/>
    </row>
    <row r="3" spans="1:16" ht="12.75" customHeight="1">
      <c r="A3" s="399"/>
      <c r="B3" s="417"/>
      <c r="C3" s="417"/>
      <c r="D3" s="420"/>
      <c r="E3" s="461"/>
      <c r="F3" s="463"/>
      <c r="G3" s="422"/>
      <c r="H3" s="458"/>
      <c r="I3" s="400" t="s">
        <v>7</v>
      </c>
      <c r="J3" s="456" t="s">
        <v>8</v>
      </c>
      <c r="K3" s="456"/>
      <c r="L3" s="446" t="s">
        <v>20</v>
      </c>
      <c r="M3" s="400" t="s">
        <v>7</v>
      </c>
      <c r="N3" s="456" t="s">
        <v>8</v>
      </c>
      <c r="O3" s="456"/>
      <c r="P3" s="446" t="s">
        <v>20</v>
      </c>
    </row>
    <row r="4" spans="1:16" ht="114.75" customHeight="1" thickBot="1">
      <c r="A4" s="400"/>
      <c r="B4" s="418"/>
      <c r="C4" s="418"/>
      <c r="D4" s="420"/>
      <c r="E4" s="461"/>
      <c r="F4" s="464"/>
      <c r="G4" s="422"/>
      <c r="H4" s="458"/>
      <c r="I4" s="459"/>
      <c r="J4" s="7" t="s">
        <v>7</v>
      </c>
      <c r="K4" s="21" t="s">
        <v>19</v>
      </c>
      <c r="L4" s="447"/>
      <c r="M4" s="459"/>
      <c r="N4" s="7" t="s">
        <v>7</v>
      </c>
      <c r="O4" s="21" t="s">
        <v>19</v>
      </c>
      <c r="P4" s="447"/>
    </row>
    <row r="5" spans="1:16" ht="14.25" customHeight="1" thickBot="1">
      <c r="A5" s="450" t="s">
        <v>132</v>
      </c>
      <c r="B5" s="451"/>
      <c r="C5" s="451"/>
      <c r="D5" s="451"/>
      <c r="E5" s="451"/>
      <c r="F5" s="451"/>
      <c r="G5" s="451"/>
      <c r="H5" s="451"/>
      <c r="I5" s="451"/>
      <c r="J5" s="451"/>
      <c r="K5" s="451"/>
      <c r="L5" s="451"/>
      <c r="M5" s="451"/>
      <c r="N5" s="451"/>
      <c r="O5" s="451"/>
      <c r="P5" s="452"/>
    </row>
    <row r="6" spans="1:16" ht="18" customHeight="1">
      <c r="A6" s="11" t="s">
        <v>9</v>
      </c>
      <c r="B6" s="442" t="s">
        <v>9</v>
      </c>
      <c r="C6" s="428" t="s">
        <v>9</v>
      </c>
      <c r="D6" s="475" t="s">
        <v>123</v>
      </c>
      <c r="E6" s="15" t="s">
        <v>9</v>
      </c>
      <c r="F6" s="13"/>
      <c r="G6" s="40"/>
      <c r="H6" s="467" t="s">
        <v>13</v>
      </c>
      <c r="I6" s="22">
        <v>2078</v>
      </c>
      <c r="J6" s="23">
        <v>2078</v>
      </c>
      <c r="K6" s="23">
        <v>1565.1</v>
      </c>
      <c r="L6" s="117"/>
      <c r="M6" s="22">
        <v>2335.6999999999998</v>
      </c>
      <c r="N6" s="54">
        <v>2335.6999999999998</v>
      </c>
      <c r="O6" s="54">
        <v>1761.9</v>
      </c>
      <c r="P6" s="24"/>
    </row>
    <row r="7" spans="1:16">
      <c r="A7" s="25"/>
      <c r="B7" s="443"/>
      <c r="C7" s="445"/>
      <c r="D7" s="476"/>
      <c r="E7" s="60" t="s">
        <v>10</v>
      </c>
      <c r="F7" s="59"/>
      <c r="G7" s="44"/>
      <c r="H7" s="468"/>
      <c r="I7" s="50">
        <v>1994.7</v>
      </c>
      <c r="J7" s="42">
        <v>1994.7</v>
      </c>
      <c r="K7" s="42">
        <v>1522.9</v>
      </c>
      <c r="L7" s="118"/>
      <c r="M7" s="50">
        <v>2221.5</v>
      </c>
      <c r="N7" s="55">
        <v>2221.5</v>
      </c>
      <c r="O7" s="55">
        <v>1696</v>
      </c>
      <c r="P7" s="37"/>
    </row>
    <row r="8" spans="1:16">
      <c r="A8" s="25"/>
      <c r="B8" s="443"/>
      <c r="C8" s="445"/>
      <c r="D8" s="476"/>
      <c r="E8" s="60" t="s">
        <v>27</v>
      </c>
      <c r="F8" s="59"/>
      <c r="G8" s="44"/>
      <c r="H8" s="468"/>
      <c r="I8" s="50">
        <v>985</v>
      </c>
      <c r="J8" s="42">
        <v>985</v>
      </c>
      <c r="K8" s="42">
        <v>752</v>
      </c>
      <c r="L8" s="118"/>
      <c r="M8" s="50">
        <v>1058.0999999999999</v>
      </c>
      <c r="N8" s="55">
        <v>1058.0999999999999</v>
      </c>
      <c r="O8" s="55">
        <v>807.9</v>
      </c>
      <c r="P8" s="37"/>
    </row>
    <row r="9" spans="1:16">
      <c r="A9" s="25"/>
      <c r="B9" s="443"/>
      <c r="C9" s="445"/>
      <c r="D9" s="476"/>
      <c r="E9" s="60" t="s">
        <v>28</v>
      </c>
      <c r="F9" s="59"/>
      <c r="G9" s="44"/>
      <c r="H9" s="468"/>
      <c r="I9" s="50">
        <v>66.099999999999994</v>
      </c>
      <c r="J9" s="42">
        <v>66.099999999999994</v>
      </c>
      <c r="K9" s="42">
        <v>50.5</v>
      </c>
      <c r="L9" s="118"/>
      <c r="M9" s="50">
        <v>65.8</v>
      </c>
      <c r="N9" s="55">
        <v>65.8</v>
      </c>
      <c r="O9" s="55">
        <v>50.3</v>
      </c>
      <c r="P9" s="37"/>
    </row>
    <row r="10" spans="1:16">
      <c r="A10" s="25"/>
      <c r="B10" s="443"/>
      <c r="C10" s="445"/>
      <c r="D10" s="476"/>
      <c r="E10" s="60" t="s">
        <v>29</v>
      </c>
      <c r="F10" s="59"/>
      <c r="G10" s="44"/>
      <c r="H10" s="468"/>
      <c r="I10" s="50">
        <v>17.299999999999997</v>
      </c>
      <c r="J10" s="42">
        <v>17.299999999999997</v>
      </c>
      <c r="K10" s="42">
        <v>13.2</v>
      </c>
      <c r="L10" s="118"/>
      <c r="M10" s="50">
        <v>45</v>
      </c>
      <c r="N10" s="55">
        <v>45</v>
      </c>
      <c r="O10" s="55">
        <v>34.4</v>
      </c>
      <c r="P10" s="37"/>
    </row>
    <row r="11" spans="1:16">
      <c r="A11" s="25"/>
      <c r="B11" s="443"/>
      <c r="C11" s="445"/>
      <c r="D11" s="476"/>
      <c r="E11" s="60" t="s">
        <v>23</v>
      </c>
      <c r="F11" s="59"/>
      <c r="G11" s="44"/>
      <c r="H11" s="468"/>
      <c r="I11" s="50">
        <v>185.5</v>
      </c>
      <c r="J11" s="42">
        <v>185.5</v>
      </c>
      <c r="K11" s="42">
        <v>141.6</v>
      </c>
      <c r="L11" s="118"/>
      <c r="M11" s="50">
        <v>227.7</v>
      </c>
      <c r="N11" s="55">
        <v>227.7</v>
      </c>
      <c r="O11" s="55">
        <v>173.8</v>
      </c>
      <c r="P11" s="37"/>
    </row>
    <row r="12" spans="1:16">
      <c r="A12" s="25"/>
      <c r="B12" s="443"/>
      <c r="C12" s="445"/>
      <c r="D12" s="476"/>
      <c r="E12" s="60" t="s">
        <v>30</v>
      </c>
      <c r="F12" s="59"/>
      <c r="G12" s="44"/>
      <c r="H12" s="468"/>
      <c r="I12" s="50">
        <v>221.2</v>
      </c>
      <c r="J12" s="42">
        <v>221.2</v>
      </c>
      <c r="K12" s="42">
        <v>168.9</v>
      </c>
      <c r="L12" s="118"/>
      <c r="M12" s="50">
        <v>241.8</v>
      </c>
      <c r="N12" s="55">
        <v>241.8</v>
      </c>
      <c r="O12" s="55">
        <v>184.6</v>
      </c>
      <c r="P12" s="37"/>
    </row>
    <row r="13" spans="1:16">
      <c r="A13" s="25"/>
      <c r="B13" s="443"/>
      <c r="C13" s="445"/>
      <c r="D13" s="476"/>
      <c r="E13" s="60" t="s">
        <v>31</v>
      </c>
      <c r="F13" s="59"/>
      <c r="G13" s="44"/>
      <c r="H13" s="468"/>
      <c r="I13" s="50">
        <v>1214.0999999999999</v>
      </c>
      <c r="J13" s="42">
        <v>1214.0999999999999</v>
      </c>
      <c r="K13" s="42">
        <v>926.9</v>
      </c>
      <c r="L13" s="118"/>
      <c r="M13" s="50">
        <v>1325.7</v>
      </c>
      <c r="N13" s="55">
        <v>1325.7</v>
      </c>
      <c r="O13" s="55">
        <v>1012.2</v>
      </c>
      <c r="P13" s="37"/>
    </row>
    <row r="14" spans="1:16">
      <c r="A14" s="25"/>
      <c r="B14" s="443"/>
      <c r="C14" s="445"/>
      <c r="D14" s="476"/>
      <c r="E14" s="60" t="s">
        <v>32</v>
      </c>
      <c r="F14" s="59"/>
      <c r="G14" s="44"/>
      <c r="H14" s="468"/>
      <c r="I14" s="50">
        <v>190.2</v>
      </c>
      <c r="J14" s="42">
        <v>190.2</v>
      </c>
      <c r="K14" s="42">
        <v>145.19999999999999</v>
      </c>
      <c r="L14" s="118"/>
      <c r="M14" s="50">
        <v>203.7</v>
      </c>
      <c r="N14" s="55">
        <v>203.7</v>
      </c>
      <c r="O14" s="55">
        <v>155.5</v>
      </c>
      <c r="P14" s="37"/>
    </row>
    <row r="15" spans="1:16">
      <c r="A15" s="25"/>
      <c r="B15" s="443"/>
      <c r="C15" s="445"/>
      <c r="D15" s="476"/>
      <c r="E15" s="60" t="s">
        <v>33</v>
      </c>
      <c r="F15" s="59"/>
      <c r="G15" s="44"/>
      <c r="H15" s="468"/>
      <c r="I15" s="50">
        <v>159.30000000000001</v>
      </c>
      <c r="J15" s="42">
        <v>159.30000000000001</v>
      </c>
      <c r="K15" s="42">
        <v>121.6</v>
      </c>
      <c r="L15" s="118"/>
      <c r="M15" s="50">
        <v>151.30000000000001</v>
      </c>
      <c r="N15" s="55">
        <v>151.30000000000001</v>
      </c>
      <c r="O15" s="55">
        <v>115.5</v>
      </c>
      <c r="P15" s="37"/>
    </row>
    <row r="16" spans="1:16">
      <c r="A16" s="25"/>
      <c r="B16" s="443"/>
      <c r="C16" s="445"/>
      <c r="D16" s="476"/>
      <c r="E16" s="60" t="s">
        <v>34</v>
      </c>
      <c r="F16" s="59"/>
      <c r="G16" s="44"/>
      <c r="H16" s="468"/>
      <c r="I16" s="50">
        <v>1218.4000000000001</v>
      </c>
      <c r="J16" s="42">
        <v>1218.4000000000001</v>
      </c>
      <c r="K16" s="42">
        <v>930.2</v>
      </c>
      <c r="L16" s="118"/>
      <c r="M16" s="50">
        <v>1274.8</v>
      </c>
      <c r="N16" s="55">
        <v>1274.8</v>
      </c>
      <c r="O16" s="55">
        <v>973.3</v>
      </c>
      <c r="P16" s="37"/>
    </row>
    <row r="17" spans="1:16">
      <c r="A17" s="25"/>
      <c r="B17" s="443"/>
      <c r="C17" s="445"/>
      <c r="D17" s="476"/>
      <c r="E17" s="60" t="s">
        <v>35</v>
      </c>
      <c r="F17" s="59"/>
      <c r="G17" s="44"/>
      <c r="H17" s="468"/>
      <c r="I17" s="50">
        <v>200.7</v>
      </c>
      <c r="J17" s="42">
        <v>200.7</v>
      </c>
      <c r="K17" s="42">
        <v>153.19999999999999</v>
      </c>
      <c r="L17" s="118"/>
      <c r="M17" s="50">
        <v>224.7</v>
      </c>
      <c r="N17" s="55">
        <v>224.7</v>
      </c>
      <c r="O17" s="55">
        <v>171.5</v>
      </c>
      <c r="P17" s="37"/>
    </row>
    <row r="18" spans="1:16">
      <c r="A18" s="25"/>
      <c r="B18" s="443"/>
      <c r="C18" s="445"/>
      <c r="D18" s="476"/>
      <c r="E18" s="60" t="s">
        <v>36</v>
      </c>
      <c r="F18" s="59"/>
      <c r="G18" s="44"/>
      <c r="H18" s="468"/>
      <c r="I18" s="50">
        <v>165.4</v>
      </c>
      <c r="J18" s="42">
        <v>165.4</v>
      </c>
      <c r="K18" s="42">
        <v>126.3</v>
      </c>
      <c r="L18" s="118"/>
      <c r="M18" s="50">
        <v>161.19999999999999</v>
      </c>
      <c r="N18" s="55">
        <v>161.19999999999999</v>
      </c>
      <c r="O18" s="55">
        <v>123.1</v>
      </c>
      <c r="P18" s="37"/>
    </row>
    <row r="19" spans="1:16">
      <c r="A19" s="25"/>
      <c r="B19" s="443"/>
      <c r="C19" s="445"/>
      <c r="D19" s="476"/>
      <c r="E19" s="60" t="s">
        <v>37</v>
      </c>
      <c r="F19" s="59"/>
      <c r="G19" s="44"/>
      <c r="H19" s="468"/>
      <c r="I19" s="50">
        <v>185.3</v>
      </c>
      <c r="J19" s="42">
        <v>185.3</v>
      </c>
      <c r="K19" s="42">
        <v>141.5</v>
      </c>
      <c r="L19" s="118"/>
      <c r="M19" s="50">
        <v>198.9</v>
      </c>
      <c r="N19" s="55">
        <v>198.9</v>
      </c>
      <c r="O19" s="55">
        <v>151.80000000000001</v>
      </c>
      <c r="P19" s="37"/>
    </row>
    <row r="20" spans="1:16">
      <c r="A20" s="25"/>
      <c r="B20" s="443"/>
      <c r="C20" s="445"/>
      <c r="D20" s="476"/>
      <c r="E20" s="60" t="s">
        <v>38</v>
      </c>
      <c r="F20" s="59"/>
      <c r="G20" s="44"/>
      <c r="H20" s="468"/>
      <c r="I20" s="50">
        <v>876.8</v>
      </c>
      <c r="J20" s="42">
        <v>876.8</v>
      </c>
      <c r="K20" s="42">
        <v>669.4</v>
      </c>
      <c r="L20" s="118"/>
      <c r="M20" s="50">
        <v>944.4</v>
      </c>
      <c r="N20" s="55">
        <v>944.4</v>
      </c>
      <c r="O20" s="55">
        <v>721</v>
      </c>
      <c r="P20" s="37"/>
    </row>
    <row r="21" spans="1:16">
      <c r="A21" s="25"/>
      <c r="B21" s="443"/>
      <c r="C21" s="445"/>
      <c r="D21" s="476"/>
      <c r="E21" s="60" t="s">
        <v>39</v>
      </c>
      <c r="F21" s="59"/>
      <c r="G21" s="44"/>
      <c r="H21" s="468"/>
      <c r="I21" s="50">
        <v>504.5</v>
      </c>
      <c r="J21" s="42">
        <v>504.5</v>
      </c>
      <c r="K21" s="42">
        <v>385.2</v>
      </c>
      <c r="L21" s="118"/>
      <c r="M21" s="50">
        <v>542.9</v>
      </c>
      <c r="N21" s="55">
        <v>542.9</v>
      </c>
      <c r="O21" s="55">
        <v>414.5</v>
      </c>
      <c r="P21" s="37"/>
    </row>
    <row r="22" spans="1:16">
      <c r="A22" s="25"/>
      <c r="B22" s="443"/>
      <c r="C22" s="445"/>
      <c r="D22" s="476"/>
      <c r="E22" s="60" t="s">
        <v>40</v>
      </c>
      <c r="F22" s="59"/>
      <c r="G22" s="44"/>
      <c r="H22" s="468"/>
      <c r="I22" s="50">
        <v>218.60000000000002</v>
      </c>
      <c r="J22" s="42">
        <v>218.60000000000002</v>
      </c>
      <c r="K22" s="42">
        <v>161.30000000000001</v>
      </c>
      <c r="L22" s="118"/>
      <c r="M22" s="50">
        <v>290.3</v>
      </c>
      <c r="N22" s="55">
        <v>290.3</v>
      </c>
      <c r="O22" s="55">
        <v>221.7</v>
      </c>
      <c r="P22" s="37"/>
    </row>
    <row r="23" spans="1:16">
      <c r="A23" s="25"/>
      <c r="B23" s="443"/>
      <c r="C23" s="445"/>
      <c r="D23" s="476"/>
      <c r="E23" s="60" t="s">
        <v>41</v>
      </c>
      <c r="F23" s="59"/>
      <c r="G23" s="44"/>
      <c r="H23" s="468"/>
      <c r="I23" s="50">
        <v>49.900000000000006</v>
      </c>
      <c r="J23" s="42">
        <v>49.900000000000006</v>
      </c>
      <c r="K23" s="42">
        <v>38.1</v>
      </c>
      <c r="L23" s="118"/>
      <c r="M23" s="50">
        <v>49.9</v>
      </c>
      <c r="N23" s="55">
        <v>49.9</v>
      </c>
      <c r="O23" s="55">
        <v>38.1</v>
      </c>
      <c r="P23" s="37"/>
    </row>
    <row r="24" spans="1:16" ht="13.5" thickBot="1">
      <c r="A24" s="25"/>
      <c r="B24" s="443"/>
      <c r="C24" s="445"/>
      <c r="D24" s="477"/>
      <c r="E24" s="60" t="s">
        <v>42</v>
      </c>
      <c r="F24" s="59"/>
      <c r="G24" s="45"/>
      <c r="H24" s="469"/>
      <c r="I24" s="51">
        <v>21.2</v>
      </c>
      <c r="J24" s="46">
        <v>21.2</v>
      </c>
      <c r="K24" s="46">
        <v>16.2</v>
      </c>
      <c r="L24" s="119"/>
      <c r="M24" s="51">
        <v>21.1</v>
      </c>
      <c r="N24" s="56">
        <v>21.1</v>
      </c>
      <c r="O24" s="56">
        <v>16.100000000000001</v>
      </c>
      <c r="P24" s="47"/>
    </row>
    <row r="25" spans="1:16" ht="13.5" thickBot="1">
      <c r="A25" s="25"/>
      <c r="B25" s="443"/>
      <c r="C25" s="445"/>
      <c r="D25" s="10"/>
      <c r="E25" s="15" t="s">
        <v>43</v>
      </c>
      <c r="F25" s="13"/>
      <c r="G25" s="49"/>
      <c r="H25" s="68" t="s">
        <v>44</v>
      </c>
      <c r="I25" s="18">
        <v>40.4</v>
      </c>
      <c r="J25" s="52">
        <v>40.4</v>
      </c>
      <c r="K25" s="52">
        <v>0</v>
      </c>
      <c r="L25" s="120">
        <v>0</v>
      </c>
      <c r="M25" s="18">
        <v>40.4</v>
      </c>
      <c r="N25" s="52">
        <v>40.4</v>
      </c>
      <c r="O25" s="52">
        <v>0</v>
      </c>
      <c r="P25" s="53">
        <v>0</v>
      </c>
    </row>
    <row r="26" spans="1:16" ht="15" customHeight="1" thickBot="1">
      <c r="A26" s="26"/>
      <c r="B26" s="444"/>
      <c r="C26" s="429"/>
      <c r="D26" s="48"/>
      <c r="E26" s="16"/>
      <c r="F26" s="14"/>
      <c r="G26" s="27"/>
      <c r="H26" s="20" t="s">
        <v>14</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c r="A27" s="453" t="s">
        <v>128</v>
      </c>
      <c r="B27" s="454"/>
      <c r="C27" s="454"/>
      <c r="D27" s="454"/>
      <c r="E27" s="454"/>
      <c r="F27" s="454"/>
      <c r="G27" s="454"/>
      <c r="H27" s="454"/>
      <c r="I27" s="454"/>
      <c r="J27" s="454"/>
      <c r="K27" s="454"/>
      <c r="L27" s="454"/>
      <c r="M27" s="454"/>
      <c r="N27" s="454"/>
      <c r="O27" s="454"/>
      <c r="P27" s="455"/>
    </row>
    <row r="28" spans="1:16" ht="12" customHeight="1">
      <c r="A28" s="478" t="s">
        <v>9</v>
      </c>
      <c r="B28" s="443" t="s">
        <v>9</v>
      </c>
      <c r="C28" s="445" t="s">
        <v>10</v>
      </c>
      <c r="D28" s="480" t="s">
        <v>45</v>
      </c>
      <c r="E28" s="425"/>
      <c r="F28" s="427" t="s">
        <v>9</v>
      </c>
      <c r="G28" s="465"/>
      <c r="H28" s="41" t="s">
        <v>13</v>
      </c>
      <c r="I28" s="35" t="e">
        <f>#N/A</f>
        <v>#N/A</v>
      </c>
      <c r="J28" s="36">
        <v>60</v>
      </c>
      <c r="K28" s="36"/>
      <c r="L28" s="122"/>
      <c r="M28" s="62">
        <f>N28+P28</f>
        <v>147</v>
      </c>
      <c r="N28" s="57">
        <v>147</v>
      </c>
      <c r="O28" s="57"/>
      <c r="P28" s="43"/>
    </row>
    <row r="29" spans="1:16" ht="15.75" customHeight="1" thickBot="1">
      <c r="A29" s="479"/>
      <c r="B29" s="444"/>
      <c r="C29" s="429"/>
      <c r="D29" s="431"/>
      <c r="E29" s="426"/>
      <c r="F29" s="424"/>
      <c r="G29" s="466"/>
      <c r="H29" s="31" t="s">
        <v>14</v>
      </c>
      <c r="I29" s="30" t="e">
        <f>#N/A</f>
        <v>#N/A</v>
      </c>
      <c r="J29" s="32">
        <f>J28</f>
        <v>60</v>
      </c>
      <c r="K29" s="32"/>
      <c r="L29" s="17"/>
      <c r="M29" s="30">
        <f>N29+P29</f>
        <v>147</v>
      </c>
      <c r="N29" s="32">
        <f>N28</f>
        <v>147</v>
      </c>
      <c r="O29" s="32"/>
      <c r="P29" s="33"/>
    </row>
    <row r="30" spans="1:16" ht="14.25" customHeight="1">
      <c r="A30" s="11" t="s">
        <v>9</v>
      </c>
      <c r="B30" s="8" t="s">
        <v>9</v>
      </c>
      <c r="C30" s="428" t="s">
        <v>11</v>
      </c>
      <c r="D30" s="430" t="s">
        <v>46</v>
      </c>
      <c r="E30" s="434"/>
      <c r="F30" s="423" t="s">
        <v>9</v>
      </c>
      <c r="G30" s="470"/>
      <c r="H30" s="34" t="s">
        <v>13</v>
      </c>
      <c r="I30" s="35" t="e">
        <f>#N/A</f>
        <v>#N/A</v>
      </c>
      <c r="J30" s="36">
        <v>10.5</v>
      </c>
      <c r="K30" s="36"/>
      <c r="L30" s="122"/>
      <c r="M30" s="63">
        <f>N30+P30</f>
        <v>10.5</v>
      </c>
      <c r="N30" s="58">
        <v>10.5</v>
      </c>
      <c r="O30" s="58"/>
      <c r="P30" s="37"/>
    </row>
    <row r="31" spans="1:16" ht="15" customHeight="1" thickBot="1">
      <c r="A31" s="12"/>
      <c r="B31" s="9"/>
      <c r="C31" s="429"/>
      <c r="D31" s="431"/>
      <c r="E31" s="435"/>
      <c r="F31" s="424"/>
      <c r="G31" s="466"/>
      <c r="H31" s="38" t="s">
        <v>14</v>
      </c>
      <c r="I31" s="29" t="e">
        <f>#N/A</f>
        <v>#N/A</v>
      </c>
      <c r="J31" s="28">
        <f>J30</f>
        <v>10.5</v>
      </c>
      <c r="K31" s="28"/>
      <c r="L31" s="123"/>
      <c r="M31" s="29">
        <f>N31+P31</f>
        <v>10.5</v>
      </c>
      <c r="N31" s="28">
        <f>N30</f>
        <v>10.5</v>
      </c>
      <c r="O31" s="28"/>
      <c r="P31" s="39"/>
    </row>
    <row r="32" spans="1:16" s="4" customFormat="1" ht="13.5" customHeight="1" thickBot="1">
      <c r="A32" s="70" t="s">
        <v>9</v>
      </c>
      <c r="B32" s="71" t="s">
        <v>9</v>
      </c>
      <c r="C32" s="439" t="s">
        <v>15</v>
      </c>
      <c r="D32" s="440"/>
      <c r="E32" s="440"/>
      <c r="F32" s="440"/>
      <c r="G32" s="440"/>
      <c r="H32" s="441"/>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c r="A33" s="436" t="s">
        <v>129</v>
      </c>
      <c r="B33" s="437"/>
      <c r="C33" s="437"/>
      <c r="D33" s="437"/>
      <c r="E33" s="437"/>
      <c r="F33" s="437"/>
      <c r="G33" s="437"/>
      <c r="H33" s="437"/>
      <c r="I33" s="437"/>
      <c r="J33" s="437"/>
      <c r="K33" s="437"/>
      <c r="L33" s="437"/>
      <c r="M33" s="437"/>
      <c r="N33" s="437"/>
      <c r="O33" s="437"/>
      <c r="P33" s="438"/>
    </row>
    <row r="34" spans="1:16" s="2" customFormat="1" ht="20.25" customHeight="1">
      <c r="A34" s="406" t="s">
        <v>10</v>
      </c>
      <c r="B34" s="408" t="s">
        <v>9</v>
      </c>
      <c r="C34" s="410" t="s">
        <v>12</v>
      </c>
      <c r="D34" s="412" t="s">
        <v>124</v>
      </c>
      <c r="E34" s="414"/>
      <c r="F34" s="474"/>
      <c r="G34" s="432"/>
      <c r="H34" s="69" t="s">
        <v>13</v>
      </c>
      <c r="I34" s="65" t="e">
        <f>#N/A</f>
        <v>#N/A</v>
      </c>
      <c r="J34" s="83">
        <f>147.3+863.4</f>
        <v>1010.7</v>
      </c>
      <c r="K34" s="83"/>
      <c r="L34" s="67">
        <v>162.80000000000001</v>
      </c>
      <c r="M34" s="65">
        <v>160</v>
      </c>
      <c r="N34" s="83">
        <v>160</v>
      </c>
      <c r="O34" s="83"/>
      <c r="P34" s="66">
        <v>162.80000000000001</v>
      </c>
    </row>
    <row r="35" spans="1:16" s="2" customFormat="1" ht="20.25" customHeight="1" thickBot="1">
      <c r="A35" s="407"/>
      <c r="B35" s="409"/>
      <c r="C35" s="411"/>
      <c r="D35" s="413"/>
      <c r="E35" s="415"/>
      <c r="F35" s="433"/>
      <c r="G35" s="433"/>
      <c r="H35" s="64" t="s">
        <v>14</v>
      </c>
      <c r="I35" s="110" t="e">
        <f>#N/A</f>
        <v>#N/A</v>
      </c>
      <c r="J35" s="82">
        <f>J34</f>
        <v>1010.7</v>
      </c>
      <c r="K35" s="82"/>
      <c r="L35" s="111">
        <f>L34</f>
        <v>162.80000000000001</v>
      </c>
      <c r="M35" s="110">
        <f>M34</f>
        <v>160</v>
      </c>
      <c r="N35" s="82">
        <f>N34</f>
        <v>160</v>
      </c>
      <c r="O35" s="82"/>
      <c r="P35" s="112">
        <f>P34</f>
        <v>162.80000000000001</v>
      </c>
    </row>
    <row r="36" spans="1:16" s="4" customFormat="1" ht="13.5" customHeight="1" thickBot="1">
      <c r="A36" s="70" t="s">
        <v>9</v>
      </c>
      <c r="B36" s="71" t="s">
        <v>9</v>
      </c>
      <c r="C36" s="439" t="s">
        <v>15</v>
      </c>
      <c r="D36" s="440"/>
      <c r="E36" s="440"/>
      <c r="F36" s="440"/>
      <c r="G36" s="440"/>
      <c r="H36" s="441"/>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c r="A37" s="471" t="s">
        <v>130</v>
      </c>
      <c r="B37" s="472"/>
      <c r="C37" s="472"/>
      <c r="D37" s="472"/>
      <c r="E37" s="472"/>
      <c r="F37" s="472"/>
      <c r="G37" s="472"/>
      <c r="H37" s="472"/>
      <c r="I37" s="472"/>
      <c r="J37" s="472"/>
      <c r="K37" s="472"/>
      <c r="L37" s="472"/>
      <c r="M37" s="472"/>
      <c r="N37" s="472"/>
      <c r="O37" s="472"/>
      <c r="P37" s="473"/>
    </row>
    <row r="38" spans="1:16" s="2" customFormat="1" ht="13.5" customHeight="1">
      <c r="A38" s="406" t="s">
        <v>10</v>
      </c>
      <c r="B38" s="408" t="s">
        <v>9</v>
      </c>
      <c r="C38" s="410" t="s">
        <v>22</v>
      </c>
      <c r="D38" s="412" t="s">
        <v>125</v>
      </c>
      <c r="E38" s="414"/>
      <c r="F38" s="474"/>
      <c r="G38" s="432"/>
      <c r="H38" s="69" t="s">
        <v>13</v>
      </c>
      <c r="I38" s="65">
        <f>J38+L38</f>
        <v>8.4</v>
      </c>
      <c r="J38" s="83">
        <v>8.4</v>
      </c>
      <c r="K38" s="83"/>
      <c r="L38" s="67"/>
      <c r="M38" s="65">
        <f>N38+P38</f>
        <v>79.900000000000006</v>
      </c>
      <c r="N38" s="83">
        <v>79.900000000000006</v>
      </c>
      <c r="O38" s="83"/>
      <c r="P38" s="66"/>
    </row>
    <row r="39" spans="1:16" s="2" customFormat="1" ht="12" customHeight="1" thickBot="1">
      <c r="A39" s="407"/>
      <c r="B39" s="409"/>
      <c r="C39" s="411"/>
      <c r="D39" s="413"/>
      <c r="E39" s="415"/>
      <c r="F39" s="433"/>
      <c r="G39" s="433"/>
      <c r="H39" s="64" t="s">
        <v>14</v>
      </c>
      <c r="I39" s="110">
        <f>J39+L39</f>
        <v>8.4</v>
      </c>
      <c r="J39" s="82">
        <f>J38</f>
        <v>8.4</v>
      </c>
      <c r="K39" s="82"/>
      <c r="L39" s="111">
        <f>L38</f>
        <v>0</v>
      </c>
      <c r="M39" s="110">
        <f>M38</f>
        <v>79.900000000000006</v>
      </c>
      <c r="N39" s="82">
        <f>N38</f>
        <v>79.900000000000006</v>
      </c>
      <c r="O39" s="82"/>
      <c r="P39" s="112">
        <f>P38</f>
        <v>0</v>
      </c>
    </row>
    <row r="40" spans="1:16" s="2" customFormat="1" ht="13.5" customHeight="1">
      <c r="A40" s="406" t="s">
        <v>10</v>
      </c>
      <c r="B40" s="408" t="s">
        <v>9</v>
      </c>
      <c r="C40" s="410" t="s">
        <v>24</v>
      </c>
      <c r="D40" s="412" t="s">
        <v>127</v>
      </c>
      <c r="E40" s="414"/>
      <c r="F40" s="474"/>
      <c r="G40" s="432"/>
      <c r="H40" s="69" t="s">
        <v>13</v>
      </c>
      <c r="I40" s="65">
        <f>J40+L40</f>
        <v>71.599999999999994</v>
      </c>
      <c r="J40" s="83">
        <v>71.599999999999994</v>
      </c>
      <c r="K40" s="83"/>
      <c r="L40" s="67"/>
      <c r="M40" s="65">
        <f>N40+P40</f>
        <v>71.599999999999994</v>
      </c>
      <c r="N40" s="83">
        <v>71.599999999999994</v>
      </c>
      <c r="O40" s="83"/>
      <c r="P40" s="66"/>
    </row>
    <row r="41" spans="1:16" s="2" customFormat="1" ht="16.5" customHeight="1" thickBot="1">
      <c r="A41" s="407"/>
      <c r="B41" s="409"/>
      <c r="C41" s="411"/>
      <c r="D41" s="413"/>
      <c r="E41" s="415"/>
      <c r="F41" s="433"/>
      <c r="G41" s="433"/>
      <c r="H41" s="64" t="s">
        <v>14</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c r="A42" s="70" t="s">
        <v>9</v>
      </c>
      <c r="B42" s="71" t="s">
        <v>9</v>
      </c>
      <c r="C42" s="439" t="s">
        <v>15</v>
      </c>
      <c r="D42" s="440"/>
      <c r="E42" s="440"/>
      <c r="F42" s="440"/>
      <c r="G42" s="440"/>
      <c r="H42" s="441"/>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c r="A43" s="471" t="s">
        <v>131</v>
      </c>
      <c r="B43" s="472"/>
      <c r="C43" s="472"/>
      <c r="D43" s="472"/>
      <c r="E43" s="472"/>
      <c r="F43" s="472"/>
      <c r="G43" s="472"/>
      <c r="H43" s="472"/>
      <c r="I43" s="472"/>
      <c r="J43" s="472"/>
      <c r="K43" s="472"/>
      <c r="L43" s="472"/>
      <c r="M43" s="472"/>
      <c r="N43" s="472"/>
      <c r="O43" s="472"/>
      <c r="P43" s="473"/>
    </row>
    <row r="44" spans="1:16" ht="13.5" customHeight="1">
      <c r="A44" s="448" t="s">
        <v>9</v>
      </c>
      <c r="B44" s="499" t="s">
        <v>9</v>
      </c>
      <c r="C44" s="495" t="s">
        <v>22</v>
      </c>
      <c r="D44" s="512" t="s">
        <v>47</v>
      </c>
      <c r="E44" s="514"/>
      <c r="F44" s="510" t="s">
        <v>9</v>
      </c>
      <c r="G44" s="489" t="s">
        <v>48</v>
      </c>
      <c r="H44" s="79" t="s">
        <v>13</v>
      </c>
      <c r="I44" s="86">
        <v>70</v>
      </c>
      <c r="J44" s="87">
        <v>70</v>
      </c>
      <c r="K44" s="87"/>
      <c r="L44" s="124"/>
      <c r="M44" s="130">
        <f>N44</f>
        <v>75</v>
      </c>
      <c r="N44" s="87">
        <v>75</v>
      </c>
      <c r="O44" s="87"/>
      <c r="P44" s="131">
        <v>0</v>
      </c>
    </row>
    <row r="45" spans="1:16" ht="12" customHeight="1" thickBot="1">
      <c r="A45" s="449"/>
      <c r="B45" s="501"/>
      <c r="C45" s="496"/>
      <c r="D45" s="513"/>
      <c r="E45" s="515"/>
      <c r="F45" s="511"/>
      <c r="G45" s="490"/>
      <c r="H45" s="80" t="s">
        <v>14</v>
      </c>
      <c r="I45" s="88">
        <v>70</v>
      </c>
      <c r="J45" s="89">
        <v>70</v>
      </c>
      <c r="K45" s="89"/>
      <c r="L45" s="125">
        <v>0</v>
      </c>
      <c r="M45" s="132">
        <v>75</v>
      </c>
      <c r="N45" s="89">
        <v>75</v>
      </c>
      <c r="O45" s="89"/>
      <c r="P45" s="133">
        <v>0</v>
      </c>
    </row>
    <row r="46" spans="1:16" s="2" customFormat="1" ht="14.25" customHeight="1">
      <c r="A46" s="406" t="s">
        <v>10</v>
      </c>
      <c r="B46" s="481" t="s">
        <v>9</v>
      </c>
      <c r="C46" s="410" t="s">
        <v>24</v>
      </c>
      <c r="D46" s="482" t="s">
        <v>49</v>
      </c>
      <c r="E46" s="414"/>
      <c r="F46" s="474" t="s">
        <v>9</v>
      </c>
      <c r="G46" s="401"/>
      <c r="H46" s="85" t="s">
        <v>13</v>
      </c>
      <c r="I46" s="84">
        <v>266.8</v>
      </c>
      <c r="J46" s="83">
        <v>266.8</v>
      </c>
      <c r="K46" s="83"/>
      <c r="L46" s="67"/>
      <c r="M46" s="65">
        <v>266.82499999999999</v>
      </c>
      <c r="N46" s="83">
        <v>266.8</v>
      </c>
      <c r="O46" s="83"/>
      <c r="P46" s="66"/>
    </row>
    <row r="47" spans="1:16" s="2" customFormat="1" ht="14.25" customHeight="1" thickBot="1">
      <c r="A47" s="407"/>
      <c r="B47" s="411"/>
      <c r="C47" s="411"/>
      <c r="D47" s="483"/>
      <c r="E47" s="415"/>
      <c r="F47" s="433"/>
      <c r="G47" s="402"/>
      <c r="H47" s="80" t="s">
        <v>14</v>
      </c>
      <c r="I47" s="81">
        <v>266.8</v>
      </c>
      <c r="J47" s="82">
        <v>266.8</v>
      </c>
      <c r="K47" s="82"/>
      <c r="L47" s="111">
        <v>0</v>
      </c>
      <c r="M47" s="110">
        <v>266.82499999999999</v>
      </c>
      <c r="N47" s="82">
        <v>266.8</v>
      </c>
      <c r="O47" s="82"/>
      <c r="P47" s="112">
        <v>0</v>
      </c>
    </row>
    <row r="48" spans="1:16" s="3" customFormat="1" ht="14.25" customHeight="1">
      <c r="A48" s="406" t="s">
        <v>10</v>
      </c>
      <c r="B48" s="481" t="s">
        <v>9</v>
      </c>
      <c r="C48" s="410" t="s">
        <v>27</v>
      </c>
      <c r="D48" s="484" t="s">
        <v>50</v>
      </c>
      <c r="E48" s="414"/>
      <c r="F48" s="474" t="s">
        <v>9</v>
      </c>
      <c r="G48" s="401"/>
      <c r="H48" s="85" t="s">
        <v>13</v>
      </c>
      <c r="I48" s="84">
        <v>98.53</v>
      </c>
      <c r="J48" s="83">
        <v>98.5</v>
      </c>
      <c r="K48" s="83"/>
      <c r="L48" s="67"/>
      <c r="M48" s="65">
        <v>116</v>
      </c>
      <c r="N48" s="83">
        <v>116</v>
      </c>
      <c r="O48" s="83"/>
      <c r="P48" s="66"/>
    </row>
    <row r="49" spans="1:16" ht="13.5" thickBot="1">
      <c r="A49" s="407"/>
      <c r="B49" s="411"/>
      <c r="C49" s="411"/>
      <c r="D49" s="485"/>
      <c r="E49" s="415"/>
      <c r="F49" s="433"/>
      <c r="G49" s="402"/>
      <c r="H49" s="80" t="s">
        <v>14</v>
      </c>
      <c r="I49" s="81">
        <v>98.53</v>
      </c>
      <c r="J49" s="82">
        <v>98.5</v>
      </c>
      <c r="K49" s="82"/>
      <c r="L49" s="111">
        <v>0</v>
      </c>
      <c r="M49" s="110">
        <v>116</v>
      </c>
      <c r="N49" s="82">
        <v>116</v>
      </c>
      <c r="O49" s="82"/>
      <c r="P49" s="112">
        <v>0</v>
      </c>
    </row>
    <row r="50" spans="1:16">
      <c r="A50" s="406" t="s">
        <v>10</v>
      </c>
      <c r="B50" s="481" t="s">
        <v>9</v>
      </c>
      <c r="C50" s="410" t="s">
        <v>29</v>
      </c>
      <c r="D50" s="482" t="s">
        <v>52</v>
      </c>
      <c r="E50" s="414"/>
      <c r="F50" s="474" t="s">
        <v>9</v>
      </c>
      <c r="G50" s="401"/>
      <c r="H50" s="85" t="s">
        <v>13</v>
      </c>
      <c r="I50" s="84">
        <v>1.86</v>
      </c>
      <c r="J50" s="83">
        <v>1.9</v>
      </c>
      <c r="K50" s="83"/>
      <c r="L50" s="67"/>
      <c r="M50" s="65">
        <v>2.8</v>
      </c>
      <c r="N50" s="83">
        <v>2.8</v>
      </c>
      <c r="O50" s="83"/>
      <c r="P50" s="66"/>
    </row>
    <row r="51" spans="1:16" ht="13.5" thickBot="1">
      <c r="A51" s="407"/>
      <c r="B51" s="411"/>
      <c r="C51" s="411"/>
      <c r="D51" s="483"/>
      <c r="E51" s="415"/>
      <c r="F51" s="433"/>
      <c r="G51" s="402"/>
      <c r="H51" s="80" t="s">
        <v>14</v>
      </c>
      <c r="I51" s="81">
        <v>1.86</v>
      </c>
      <c r="J51" s="82">
        <v>1.9</v>
      </c>
      <c r="K51" s="82"/>
      <c r="L51" s="111">
        <v>0</v>
      </c>
      <c r="M51" s="110">
        <v>2.8</v>
      </c>
      <c r="N51" s="82">
        <v>2.8</v>
      </c>
      <c r="O51" s="82"/>
      <c r="P51" s="112">
        <v>0</v>
      </c>
    </row>
    <row r="52" spans="1:16">
      <c r="A52" s="406" t="s">
        <v>10</v>
      </c>
      <c r="B52" s="481" t="s">
        <v>9</v>
      </c>
      <c r="C52" s="410" t="s">
        <v>23</v>
      </c>
      <c r="D52" s="484" t="s">
        <v>53</v>
      </c>
      <c r="E52" s="414"/>
      <c r="F52" s="474" t="s">
        <v>9</v>
      </c>
      <c r="G52" s="401"/>
      <c r="H52" s="85" t="s">
        <v>13</v>
      </c>
      <c r="I52" s="84">
        <v>24</v>
      </c>
      <c r="J52" s="83">
        <v>24</v>
      </c>
      <c r="K52" s="83"/>
      <c r="L52" s="67"/>
      <c r="M52" s="65">
        <v>43.9</v>
      </c>
      <c r="N52" s="83">
        <v>43.9</v>
      </c>
      <c r="O52" s="83"/>
      <c r="P52" s="66"/>
    </row>
    <row r="53" spans="1:16" ht="13.5" thickBot="1">
      <c r="A53" s="407"/>
      <c r="B53" s="411"/>
      <c r="C53" s="411"/>
      <c r="D53" s="485"/>
      <c r="E53" s="415"/>
      <c r="F53" s="433"/>
      <c r="G53" s="402"/>
      <c r="H53" s="80" t="s">
        <v>14</v>
      </c>
      <c r="I53" s="81">
        <v>24</v>
      </c>
      <c r="J53" s="82">
        <v>24</v>
      </c>
      <c r="K53" s="82"/>
      <c r="L53" s="111">
        <v>0</v>
      </c>
      <c r="M53" s="110">
        <v>43.9</v>
      </c>
      <c r="N53" s="82">
        <v>43.9</v>
      </c>
      <c r="O53" s="82"/>
      <c r="P53" s="112">
        <v>0</v>
      </c>
    </row>
    <row r="54" spans="1:16">
      <c r="A54" s="406" t="s">
        <v>10</v>
      </c>
      <c r="B54" s="481" t="s">
        <v>9</v>
      </c>
      <c r="C54" s="410" t="s">
        <v>30</v>
      </c>
      <c r="D54" s="484" t="s">
        <v>54</v>
      </c>
      <c r="E54" s="414"/>
      <c r="F54" s="474" t="s">
        <v>9</v>
      </c>
      <c r="G54" s="401"/>
      <c r="H54" s="94" t="s">
        <v>13</v>
      </c>
      <c r="I54" s="84">
        <v>49.8</v>
      </c>
      <c r="J54" s="83">
        <v>49.8</v>
      </c>
      <c r="K54" s="83"/>
      <c r="L54" s="67"/>
      <c r="M54" s="135">
        <v>57</v>
      </c>
      <c r="N54" s="106">
        <v>57</v>
      </c>
      <c r="O54" s="83"/>
      <c r="P54" s="66"/>
    </row>
    <row r="55" spans="1:16" ht="13.5" thickBot="1">
      <c r="A55" s="407"/>
      <c r="B55" s="411"/>
      <c r="C55" s="411"/>
      <c r="D55" s="485"/>
      <c r="E55" s="415"/>
      <c r="F55" s="433"/>
      <c r="G55" s="402"/>
      <c r="H55" s="80" t="s">
        <v>14</v>
      </c>
      <c r="I55" s="81">
        <v>49.8</v>
      </c>
      <c r="J55" s="82">
        <v>49.8</v>
      </c>
      <c r="K55" s="82"/>
      <c r="L55" s="111">
        <v>0</v>
      </c>
      <c r="M55" s="110">
        <v>57</v>
      </c>
      <c r="N55" s="82">
        <v>57</v>
      </c>
      <c r="O55" s="82"/>
      <c r="P55" s="112">
        <v>0</v>
      </c>
    </row>
    <row r="56" spans="1:16">
      <c r="A56" s="406" t="s">
        <v>10</v>
      </c>
      <c r="B56" s="481" t="s">
        <v>9</v>
      </c>
      <c r="C56" s="410" t="s">
        <v>31</v>
      </c>
      <c r="D56" s="482" t="s">
        <v>55</v>
      </c>
      <c r="E56" s="414"/>
      <c r="F56" s="474" t="s">
        <v>9</v>
      </c>
      <c r="G56" s="401"/>
      <c r="H56" s="85" t="s">
        <v>13</v>
      </c>
      <c r="I56" s="84">
        <v>4</v>
      </c>
      <c r="J56" s="83">
        <v>4</v>
      </c>
      <c r="K56" s="83"/>
      <c r="L56" s="67"/>
      <c r="M56" s="65">
        <v>4</v>
      </c>
      <c r="N56" s="83">
        <v>4</v>
      </c>
      <c r="O56" s="83"/>
      <c r="P56" s="66"/>
    </row>
    <row r="57" spans="1:16" ht="13.5" thickBot="1">
      <c r="A57" s="407"/>
      <c r="B57" s="411"/>
      <c r="C57" s="411"/>
      <c r="D57" s="483"/>
      <c r="E57" s="415"/>
      <c r="F57" s="433"/>
      <c r="G57" s="402"/>
      <c r="H57" s="80" t="s">
        <v>14</v>
      </c>
      <c r="I57" s="81">
        <v>4</v>
      </c>
      <c r="J57" s="82">
        <v>4</v>
      </c>
      <c r="K57" s="82"/>
      <c r="L57" s="111">
        <v>0</v>
      </c>
      <c r="M57" s="110">
        <v>4</v>
      </c>
      <c r="N57" s="82">
        <v>4</v>
      </c>
      <c r="O57" s="82"/>
      <c r="P57" s="112">
        <v>0</v>
      </c>
    </row>
    <row r="58" spans="1:16" ht="13.5" customHeight="1" thickBot="1">
      <c r="A58" s="517" t="s">
        <v>10</v>
      </c>
      <c r="B58" s="481" t="s">
        <v>9</v>
      </c>
      <c r="C58" s="410" t="s">
        <v>32</v>
      </c>
      <c r="D58" s="148" t="s">
        <v>56</v>
      </c>
      <c r="E58" s="505"/>
      <c r="F58" s="474" t="s">
        <v>9</v>
      </c>
      <c r="G58" s="506"/>
      <c r="H58" s="95"/>
      <c r="I58" s="97">
        <v>25.5</v>
      </c>
      <c r="J58" s="105">
        <v>25.5</v>
      </c>
      <c r="K58" s="96"/>
      <c r="L58" s="126"/>
      <c r="M58" s="147">
        <v>30</v>
      </c>
      <c r="N58" s="105">
        <v>30</v>
      </c>
      <c r="O58" s="96"/>
      <c r="P58" s="136"/>
    </row>
    <row r="59" spans="1:16" ht="13.5" thickBot="1">
      <c r="A59" s="415"/>
      <c r="B59" s="516"/>
      <c r="C59" s="516"/>
      <c r="D59" s="149"/>
      <c r="E59" s="433"/>
      <c r="F59" s="433"/>
      <c r="G59" s="402"/>
      <c r="H59" s="102" t="s">
        <v>14</v>
      </c>
      <c r="I59" s="103">
        <v>25.5</v>
      </c>
      <c r="J59" s="104">
        <v>25.5</v>
      </c>
      <c r="K59" s="104"/>
      <c r="L59" s="127">
        <v>0</v>
      </c>
      <c r="M59" s="103">
        <v>30</v>
      </c>
      <c r="N59" s="104">
        <v>30</v>
      </c>
      <c r="O59" s="104"/>
      <c r="P59" s="137"/>
    </row>
    <row r="60" spans="1:16">
      <c r="A60" s="406" t="s">
        <v>10</v>
      </c>
      <c r="B60" s="481" t="s">
        <v>9</v>
      </c>
      <c r="C60" s="410" t="s">
        <v>62</v>
      </c>
      <c r="D60" s="484" t="s">
        <v>57</v>
      </c>
      <c r="E60" s="414"/>
      <c r="F60" s="474" t="s">
        <v>9</v>
      </c>
      <c r="G60" s="401"/>
      <c r="H60" s="85" t="s">
        <v>13</v>
      </c>
      <c r="I60" s="84">
        <v>3.47</v>
      </c>
      <c r="J60" s="83">
        <v>3.5</v>
      </c>
      <c r="K60" s="83"/>
      <c r="L60" s="67"/>
      <c r="M60" s="65">
        <v>4.3</v>
      </c>
      <c r="N60" s="83">
        <v>4.32</v>
      </c>
      <c r="O60" s="83"/>
      <c r="P60" s="66"/>
    </row>
    <row r="61" spans="1:16" ht="13.5" thickBot="1">
      <c r="A61" s="407"/>
      <c r="B61" s="411"/>
      <c r="C61" s="411"/>
      <c r="D61" s="485"/>
      <c r="E61" s="415"/>
      <c r="F61" s="433"/>
      <c r="G61" s="402"/>
      <c r="H61" s="80" t="s">
        <v>14</v>
      </c>
      <c r="I61" s="81">
        <v>3.47</v>
      </c>
      <c r="J61" s="82">
        <v>3.5</v>
      </c>
      <c r="K61" s="82"/>
      <c r="L61" s="111">
        <v>0</v>
      </c>
      <c r="M61" s="110">
        <v>4.3</v>
      </c>
      <c r="N61" s="82">
        <v>4.32</v>
      </c>
      <c r="O61" s="82"/>
      <c r="P61" s="112">
        <v>0</v>
      </c>
    </row>
    <row r="62" spans="1:16">
      <c r="A62" s="406" t="s">
        <v>10</v>
      </c>
      <c r="B62" s="481" t="s">
        <v>9</v>
      </c>
      <c r="C62" s="410" t="s">
        <v>33</v>
      </c>
      <c r="D62" s="482" t="s">
        <v>58</v>
      </c>
      <c r="E62" s="414"/>
      <c r="F62" s="474" t="s">
        <v>9</v>
      </c>
      <c r="G62" s="401"/>
      <c r="H62" s="85" t="s">
        <v>13</v>
      </c>
      <c r="I62" s="84">
        <v>1.2</v>
      </c>
      <c r="J62" s="83">
        <v>1.2</v>
      </c>
      <c r="K62" s="83"/>
      <c r="L62" s="67"/>
      <c r="M62" s="65">
        <v>1.2</v>
      </c>
      <c r="N62" s="83">
        <v>1.2</v>
      </c>
      <c r="O62" s="83"/>
      <c r="P62" s="66"/>
    </row>
    <row r="63" spans="1:16" ht="13.5" thickBot="1">
      <c r="A63" s="407"/>
      <c r="B63" s="411"/>
      <c r="C63" s="411"/>
      <c r="D63" s="483"/>
      <c r="E63" s="415"/>
      <c r="F63" s="433"/>
      <c r="G63" s="402"/>
      <c r="H63" s="80" t="s">
        <v>14</v>
      </c>
      <c r="I63" s="81">
        <v>1.2</v>
      </c>
      <c r="J63" s="82">
        <v>1.2</v>
      </c>
      <c r="K63" s="82"/>
      <c r="L63" s="111">
        <v>0</v>
      </c>
      <c r="M63" s="110">
        <v>1.2</v>
      </c>
      <c r="N63" s="82">
        <v>1.2</v>
      </c>
      <c r="O63" s="82"/>
      <c r="P63" s="112">
        <v>0</v>
      </c>
    </row>
    <row r="64" spans="1:16">
      <c r="A64" s="448" t="s">
        <v>10</v>
      </c>
      <c r="B64" s="499" t="s">
        <v>9</v>
      </c>
      <c r="C64" s="495" t="s">
        <v>34</v>
      </c>
      <c r="D64" s="512" t="s">
        <v>59</v>
      </c>
      <c r="E64" s="514"/>
      <c r="F64" s="510" t="s">
        <v>9</v>
      </c>
      <c r="G64" s="489"/>
      <c r="H64" s="79" t="s">
        <v>13</v>
      </c>
      <c r="I64" s="86">
        <v>5.49</v>
      </c>
      <c r="J64" s="87">
        <v>5.5</v>
      </c>
      <c r="K64" s="87"/>
      <c r="L64" s="124"/>
      <c r="M64" s="134">
        <v>10.08</v>
      </c>
      <c r="N64" s="87">
        <v>10.1</v>
      </c>
      <c r="O64" s="87"/>
      <c r="P64" s="131"/>
    </row>
    <row r="65" spans="1:16" ht="13.5" thickBot="1">
      <c r="A65" s="449"/>
      <c r="B65" s="501"/>
      <c r="C65" s="496"/>
      <c r="D65" s="513"/>
      <c r="E65" s="515"/>
      <c r="F65" s="511"/>
      <c r="G65" s="490"/>
      <c r="H65" s="80" t="s">
        <v>14</v>
      </c>
      <c r="I65" s="88">
        <v>5.49</v>
      </c>
      <c r="J65" s="89">
        <v>5.5</v>
      </c>
      <c r="K65" s="89"/>
      <c r="L65" s="125">
        <v>0</v>
      </c>
      <c r="M65" s="132">
        <v>10.08</v>
      </c>
      <c r="N65" s="89">
        <v>10.1</v>
      </c>
      <c r="O65" s="89"/>
      <c r="P65" s="133">
        <v>0</v>
      </c>
    </row>
    <row r="66" spans="1:16">
      <c r="A66" s="406" t="s">
        <v>10</v>
      </c>
      <c r="B66" s="481" t="s">
        <v>9</v>
      </c>
      <c r="C66" s="410" t="s">
        <v>37</v>
      </c>
      <c r="D66" s="484" t="s">
        <v>63</v>
      </c>
      <c r="E66" s="414"/>
      <c r="F66" s="474" t="s">
        <v>9</v>
      </c>
      <c r="G66" s="401"/>
      <c r="H66" s="150" t="s">
        <v>13</v>
      </c>
      <c r="I66" s="84">
        <v>18</v>
      </c>
      <c r="J66" s="83">
        <v>18</v>
      </c>
      <c r="K66" s="83"/>
      <c r="L66" s="67"/>
      <c r="M66" s="135">
        <v>29.25</v>
      </c>
      <c r="N66" s="106">
        <v>29.3</v>
      </c>
      <c r="O66" s="83"/>
      <c r="P66" s="66"/>
    </row>
    <row r="67" spans="1:16" ht="13.5" thickBot="1">
      <c r="A67" s="407"/>
      <c r="B67" s="411"/>
      <c r="C67" s="411"/>
      <c r="D67" s="485"/>
      <c r="E67" s="415"/>
      <c r="F67" s="433"/>
      <c r="G67" s="402"/>
      <c r="H67" s="80" t="s">
        <v>14</v>
      </c>
      <c r="I67" s="81">
        <v>18</v>
      </c>
      <c r="J67" s="82">
        <v>18</v>
      </c>
      <c r="K67" s="82"/>
      <c r="L67" s="111">
        <v>0</v>
      </c>
      <c r="M67" s="110">
        <v>29.25</v>
      </c>
      <c r="N67" s="82">
        <v>29.3</v>
      </c>
      <c r="O67" s="82"/>
      <c r="P67" s="112">
        <v>0</v>
      </c>
    </row>
    <row r="68" spans="1:16">
      <c r="A68" s="406" t="s">
        <v>10</v>
      </c>
      <c r="B68" s="481" t="s">
        <v>9</v>
      </c>
      <c r="C68" s="410" t="s">
        <v>39</v>
      </c>
      <c r="D68" s="482" t="s">
        <v>65</v>
      </c>
      <c r="E68" s="414"/>
      <c r="F68" s="474" t="s">
        <v>9</v>
      </c>
      <c r="G68" s="401"/>
      <c r="H68" s="85" t="s">
        <v>13</v>
      </c>
      <c r="I68" s="84">
        <v>21</v>
      </c>
      <c r="J68" s="83">
        <v>21</v>
      </c>
      <c r="K68" s="83"/>
      <c r="L68" s="67"/>
      <c r="M68" s="65">
        <v>20.12</v>
      </c>
      <c r="N68" s="83">
        <v>20.100000000000001</v>
      </c>
      <c r="O68" s="83"/>
      <c r="P68" s="66"/>
    </row>
    <row r="69" spans="1:16" ht="13.5" thickBot="1">
      <c r="A69" s="407"/>
      <c r="B69" s="411"/>
      <c r="C69" s="411"/>
      <c r="D69" s="483"/>
      <c r="E69" s="415"/>
      <c r="F69" s="433"/>
      <c r="G69" s="402"/>
      <c r="H69" s="80" t="s">
        <v>14</v>
      </c>
      <c r="I69" s="81">
        <v>21</v>
      </c>
      <c r="J69" s="82">
        <v>21</v>
      </c>
      <c r="K69" s="82"/>
      <c r="L69" s="111">
        <v>0</v>
      </c>
      <c r="M69" s="110">
        <v>20.12</v>
      </c>
      <c r="N69" s="82">
        <v>20.100000000000001</v>
      </c>
      <c r="O69" s="82"/>
      <c r="P69" s="112">
        <v>0</v>
      </c>
    </row>
    <row r="70" spans="1:16">
      <c r="A70" s="406" t="s">
        <v>10</v>
      </c>
      <c r="B70" s="481" t="s">
        <v>9</v>
      </c>
      <c r="C70" s="410" t="s">
        <v>71</v>
      </c>
      <c r="D70" s="482" t="s">
        <v>66</v>
      </c>
      <c r="E70" s="414"/>
      <c r="F70" s="474" t="s">
        <v>9</v>
      </c>
      <c r="G70" s="401"/>
      <c r="H70" s="85" t="s">
        <v>13</v>
      </c>
      <c r="I70" s="84">
        <v>10.1</v>
      </c>
      <c r="J70" s="83">
        <v>10.1</v>
      </c>
      <c r="K70" s="83"/>
      <c r="L70" s="67"/>
      <c r="M70" s="65">
        <v>5.8</v>
      </c>
      <c r="N70" s="83">
        <v>5.8</v>
      </c>
      <c r="O70" s="83"/>
      <c r="P70" s="66"/>
    </row>
    <row r="71" spans="1:16" ht="13.5" thickBot="1">
      <c r="A71" s="407"/>
      <c r="B71" s="411"/>
      <c r="C71" s="411"/>
      <c r="D71" s="483"/>
      <c r="E71" s="415"/>
      <c r="F71" s="433"/>
      <c r="G71" s="402"/>
      <c r="H71" s="80" t="s">
        <v>14</v>
      </c>
      <c r="I71" s="81">
        <v>10.1</v>
      </c>
      <c r="J71" s="82">
        <v>10.1</v>
      </c>
      <c r="K71" s="82"/>
      <c r="L71" s="111">
        <v>0</v>
      </c>
      <c r="M71" s="110">
        <v>5.8</v>
      </c>
      <c r="N71" s="82">
        <v>5.8</v>
      </c>
      <c r="O71" s="82"/>
      <c r="P71" s="112">
        <v>0</v>
      </c>
    </row>
    <row r="72" spans="1:16">
      <c r="A72" s="406" t="s">
        <v>10</v>
      </c>
      <c r="B72" s="481" t="s">
        <v>9</v>
      </c>
      <c r="C72" s="410" t="s">
        <v>40</v>
      </c>
      <c r="D72" s="482" t="s">
        <v>69</v>
      </c>
      <c r="E72" s="414"/>
      <c r="F72" s="474" t="s">
        <v>9</v>
      </c>
      <c r="G72" s="401"/>
      <c r="H72" s="85" t="s">
        <v>13</v>
      </c>
      <c r="I72" s="84">
        <v>4.3559999999999999</v>
      </c>
      <c r="J72" s="83">
        <v>4.4000000000000004</v>
      </c>
      <c r="K72" s="83"/>
      <c r="L72" s="67"/>
      <c r="M72" s="65">
        <v>4.74</v>
      </c>
      <c r="N72" s="83">
        <v>4.7</v>
      </c>
      <c r="O72" s="83"/>
      <c r="P72" s="66"/>
    </row>
    <row r="73" spans="1:16" ht="13.5" thickBot="1">
      <c r="A73" s="407"/>
      <c r="B73" s="411"/>
      <c r="C73" s="411"/>
      <c r="D73" s="483"/>
      <c r="E73" s="415"/>
      <c r="F73" s="433"/>
      <c r="G73" s="402"/>
      <c r="H73" s="80" t="s">
        <v>14</v>
      </c>
      <c r="I73" s="81">
        <v>4.3559999999999999</v>
      </c>
      <c r="J73" s="82">
        <v>4.4000000000000004</v>
      </c>
      <c r="K73" s="82"/>
      <c r="L73" s="111">
        <v>0</v>
      </c>
      <c r="M73" s="110">
        <v>4.74</v>
      </c>
      <c r="N73" s="82">
        <v>4.7</v>
      </c>
      <c r="O73" s="82"/>
      <c r="P73" s="112">
        <v>0</v>
      </c>
    </row>
    <row r="74" spans="1:16">
      <c r="A74" s="406" t="s">
        <v>10</v>
      </c>
      <c r="B74" s="481" t="s">
        <v>9</v>
      </c>
      <c r="C74" s="410" t="s">
        <v>41</v>
      </c>
      <c r="D74" s="482" t="s">
        <v>70</v>
      </c>
      <c r="E74" s="414"/>
      <c r="F74" s="474" t="s">
        <v>9</v>
      </c>
      <c r="G74" s="401"/>
      <c r="H74" s="94" t="s">
        <v>13</v>
      </c>
      <c r="I74" s="84">
        <v>142.6</v>
      </c>
      <c r="J74" s="83">
        <v>142.6</v>
      </c>
      <c r="K74" s="83"/>
      <c r="L74" s="67"/>
      <c r="M74" s="135">
        <v>74.355000000000004</v>
      </c>
      <c r="N74" s="106">
        <v>74.400000000000006</v>
      </c>
      <c r="O74" s="83"/>
      <c r="P74" s="66"/>
    </row>
    <row r="75" spans="1:16" ht="13.5" thickBot="1">
      <c r="A75" s="407"/>
      <c r="B75" s="411"/>
      <c r="C75" s="411"/>
      <c r="D75" s="483"/>
      <c r="E75" s="415"/>
      <c r="F75" s="433"/>
      <c r="G75" s="402"/>
      <c r="H75" s="80" t="s">
        <v>14</v>
      </c>
      <c r="I75" s="81">
        <v>142.6</v>
      </c>
      <c r="J75" s="82">
        <v>142.6</v>
      </c>
      <c r="K75" s="82"/>
      <c r="L75" s="111">
        <v>0</v>
      </c>
      <c r="M75" s="110">
        <v>74.355000000000004</v>
      </c>
      <c r="N75" s="82">
        <v>74.400000000000006</v>
      </c>
      <c r="O75" s="82"/>
      <c r="P75" s="112">
        <v>0</v>
      </c>
    </row>
    <row r="76" spans="1:16">
      <c r="A76" s="406" t="s">
        <v>10</v>
      </c>
      <c r="B76" s="481" t="s">
        <v>9</v>
      </c>
      <c r="C76" s="410" t="s">
        <v>42</v>
      </c>
      <c r="D76" s="482" t="s">
        <v>72</v>
      </c>
      <c r="E76" s="414"/>
      <c r="F76" s="474" t="s">
        <v>9</v>
      </c>
      <c r="G76" s="401"/>
      <c r="H76" s="85" t="s">
        <v>13</v>
      </c>
      <c r="I76" s="84">
        <v>40.700000000000003</v>
      </c>
      <c r="J76" s="83">
        <v>40.700000000000003</v>
      </c>
      <c r="K76" s="83"/>
      <c r="L76" s="67"/>
      <c r="M76" s="65">
        <v>40.700000000000003</v>
      </c>
      <c r="N76" s="83">
        <v>40.700000000000003</v>
      </c>
      <c r="O76" s="83"/>
      <c r="P76" s="66"/>
    </row>
    <row r="77" spans="1:16" ht="13.5" thickBot="1">
      <c r="A77" s="407"/>
      <c r="B77" s="411"/>
      <c r="C77" s="411"/>
      <c r="D77" s="483"/>
      <c r="E77" s="415"/>
      <c r="F77" s="433"/>
      <c r="G77" s="402"/>
      <c r="H77" s="80" t="s">
        <v>14</v>
      </c>
      <c r="I77" s="81">
        <v>40.700000000000003</v>
      </c>
      <c r="J77" s="82">
        <v>40.700000000000003</v>
      </c>
      <c r="K77" s="82"/>
      <c r="L77" s="111">
        <v>0</v>
      </c>
      <c r="M77" s="110">
        <v>40.700000000000003</v>
      </c>
      <c r="N77" s="82">
        <v>40.700000000000003</v>
      </c>
      <c r="O77" s="82"/>
      <c r="P77" s="112">
        <v>0</v>
      </c>
    </row>
    <row r="78" spans="1:16">
      <c r="A78" s="406" t="s">
        <v>10</v>
      </c>
      <c r="B78" s="481" t="s">
        <v>9</v>
      </c>
      <c r="C78" s="410" t="s">
        <v>43</v>
      </c>
      <c r="D78" s="482" t="s">
        <v>74</v>
      </c>
      <c r="E78" s="414"/>
      <c r="F78" s="474" t="s">
        <v>9</v>
      </c>
      <c r="G78" s="401"/>
      <c r="H78" s="85" t="s">
        <v>13</v>
      </c>
      <c r="I78" s="84">
        <v>6.95</v>
      </c>
      <c r="J78" s="83">
        <v>7</v>
      </c>
      <c r="K78" s="83"/>
      <c r="L78" s="67"/>
      <c r="M78" s="65">
        <v>7</v>
      </c>
      <c r="N78" s="83">
        <v>7</v>
      </c>
      <c r="O78" s="83"/>
      <c r="P78" s="66"/>
    </row>
    <row r="79" spans="1:16" ht="13.5" thickBot="1">
      <c r="A79" s="407"/>
      <c r="B79" s="411"/>
      <c r="C79" s="411"/>
      <c r="D79" s="483"/>
      <c r="E79" s="415"/>
      <c r="F79" s="433"/>
      <c r="G79" s="402"/>
      <c r="H79" s="80" t="s">
        <v>14</v>
      </c>
      <c r="I79" s="81">
        <v>6.95</v>
      </c>
      <c r="J79" s="82">
        <v>7</v>
      </c>
      <c r="K79" s="82"/>
      <c r="L79" s="111">
        <v>0</v>
      </c>
      <c r="M79" s="110">
        <v>7</v>
      </c>
      <c r="N79" s="82">
        <v>7</v>
      </c>
      <c r="O79" s="82"/>
      <c r="P79" s="112">
        <v>0</v>
      </c>
    </row>
    <row r="80" spans="1:16">
      <c r="A80" s="406" t="s">
        <v>10</v>
      </c>
      <c r="B80" s="481" t="s">
        <v>9</v>
      </c>
      <c r="C80" s="410" t="s">
        <v>82</v>
      </c>
      <c r="D80" s="484" t="s">
        <v>77</v>
      </c>
      <c r="E80" s="414"/>
      <c r="F80" s="474" t="s">
        <v>9</v>
      </c>
      <c r="G80" s="401"/>
      <c r="H80" s="85" t="s">
        <v>13</v>
      </c>
      <c r="I80" s="84">
        <v>176</v>
      </c>
      <c r="J80" s="83">
        <v>176</v>
      </c>
      <c r="K80" s="83"/>
      <c r="L80" s="67"/>
      <c r="M80" s="65">
        <v>200</v>
      </c>
      <c r="N80" s="83">
        <v>200</v>
      </c>
      <c r="O80" s="83"/>
      <c r="P80" s="66"/>
    </row>
    <row r="81" spans="1:31" ht="13.5" thickBot="1">
      <c r="A81" s="407"/>
      <c r="B81" s="411"/>
      <c r="C81" s="411"/>
      <c r="D81" s="485"/>
      <c r="E81" s="415"/>
      <c r="F81" s="433"/>
      <c r="G81" s="402"/>
      <c r="H81" s="80" t="s">
        <v>14</v>
      </c>
      <c r="I81" s="81">
        <v>176</v>
      </c>
      <c r="J81" s="82">
        <v>176</v>
      </c>
      <c r="K81" s="82"/>
      <c r="L81" s="111">
        <v>0</v>
      </c>
      <c r="M81" s="110">
        <v>200</v>
      </c>
      <c r="N81" s="82">
        <v>200</v>
      </c>
      <c r="O81" s="82"/>
      <c r="P81" s="112">
        <v>0</v>
      </c>
    </row>
    <row r="82" spans="1:31">
      <c r="A82" s="406" t="s">
        <v>10</v>
      </c>
      <c r="B82" s="481" t="s">
        <v>9</v>
      </c>
      <c r="C82" s="410" t="s">
        <v>84</v>
      </c>
      <c r="D82" s="484" t="s">
        <v>78</v>
      </c>
      <c r="E82" s="414"/>
      <c r="F82" s="474" t="s">
        <v>9</v>
      </c>
      <c r="G82" s="401"/>
      <c r="H82" s="85" t="s">
        <v>13</v>
      </c>
      <c r="I82" s="84">
        <v>173</v>
      </c>
      <c r="J82" s="83">
        <v>173</v>
      </c>
      <c r="K82" s="83"/>
      <c r="L82" s="67"/>
      <c r="M82" s="65">
        <v>200</v>
      </c>
      <c r="N82" s="83">
        <v>200</v>
      </c>
      <c r="O82" s="83"/>
      <c r="P82" s="66"/>
    </row>
    <row r="83" spans="1:31" ht="13.5" thickBot="1">
      <c r="A83" s="407"/>
      <c r="B83" s="411"/>
      <c r="C83" s="411"/>
      <c r="D83" s="485"/>
      <c r="E83" s="415"/>
      <c r="F83" s="433"/>
      <c r="G83" s="402"/>
      <c r="H83" s="80" t="s">
        <v>14</v>
      </c>
      <c r="I83" s="81">
        <v>173</v>
      </c>
      <c r="J83" s="82">
        <v>173</v>
      </c>
      <c r="K83" s="82"/>
      <c r="L83" s="111">
        <v>0</v>
      </c>
      <c r="M83" s="110">
        <v>200</v>
      </c>
      <c r="N83" s="82">
        <v>200</v>
      </c>
      <c r="O83" s="82"/>
      <c r="P83" s="112">
        <v>0</v>
      </c>
    </row>
    <row r="84" spans="1:31">
      <c r="A84" s="406" t="s">
        <v>10</v>
      </c>
      <c r="B84" s="481" t="s">
        <v>9</v>
      </c>
      <c r="C84" s="410" t="s">
        <v>86</v>
      </c>
      <c r="D84" s="484" t="s">
        <v>79</v>
      </c>
      <c r="E84" s="414"/>
      <c r="F84" s="474" t="s">
        <v>9</v>
      </c>
      <c r="G84" s="401"/>
      <c r="H84" s="85" t="s">
        <v>13</v>
      </c>
      <c r="I84" s="84">
        <v>25.65</v>
      </c>
      <c r="J84" s="83">
        <v>25.65</v>
      </c>
      <c r="K84" s="83"/>
      <c r="L84" s="67"/>
      <c r="M84" s="65">
        <v>30</v>
      </c>
      <c r="N84" s="83">
        <v>30</v>
      </c>
      <c r="O84" s="83"/>
      <c r="P84" s="66"/>
    </row>
    <row r="85" spans="1:31" ht="13.5" thickBot="1">
      <c r="A85" s="407"/>
      <c r="B85" s="411"/>
      <c r="C85" s="411"/>
      <c r="D85" s="485"/>
      <c r="E85" s="415"/>
      <c r="F85" s="433"/>
      <c r="G85" s="402"/>
      <c r="H85" s="80" t="s">
        <v>14</v>
      </c>
      <c r="I85" s="81">
        <v>25.65</v>
      </c>
      <c r="J85" s="82">
        <v>25.65</v>
      </c>
      <c r="K85" s="82"/>
      <c r="L85" s="111">
        <v>0</v>
      </c>
      <c r="M85" s="110">
        <v>30</v>
      </c>
      <c r="N85" s="82">
        <v>30</v>
      </c>
      <c r="O85" s="82"/>
      <c r="P85" s="112">
        <v>0</v>
      </c>
    </row>
    <row r="86" spans="1:31">
      <c r="A86" s="448" t="s">
        <v>10</v>
      </c>
      <c r="B86" s="499" t="s">
        <v>9</v>
      </c>
      <c r="C86" s="495" t="s">
        <v>88</v>
      </c>
      <c r="D86" s="512" t="s">
        <v>81</v>
      </c>
      <c r="E86" s="514"/>
      <c r="F86" s="510" t="s">
        <v>9</v>
      </c>
      <c r="G86" s="489"/>
      <c r="H86" s="79" t="s">
        <v>13</v>
      </c>
      <c r="I86" s="86">
        <v>5.09</v>
      </c>
      <c r="J86" s="87">
        <v>5.0999999999999996</v>
      </c>
      <c r="K86" s="87"/>
      <c r="L86" s="124"/>
      <c r="M86" s="134">
        <v>6</v>
      </c>
      <c r="N86" s="87">
        <v>6</v>
      </c>
      <c r="O86" s="87"/>
      <c r="P86" s="131"/>
    </row>
    <row r="87" spans="1:31" ht="13.5" thickBot="1">
      <c r="A87" s="449"/>
      <c r="B87" s="501"/>
      <c r="C87" s="496"/>
      <c r="D87" s="513"/>
      <c r="E87" s="515"/>
      <c r="F87" s="511"/>
      <c r="G87" s="490"/>
      <c r="H87" s="80" t="s">
        <v>14</v>
      </c>
      <c r="I87" s="88">
        <v>5.09</v>
      </c>
      <c r="J87" s="89">
        <v>5.0999999999999996</v>
      </c>
      <c r="K87" s="89"/>
      <c r="L87" s="125">
        <v>0</v>
      </c>
      <c r="M87" s="132">
        <v>6</v>
      </c>
      <c r="N87" s="89">
        <v>6</v>
      </c>
      <c r="O87" s="89"/>
      <c r="P87" s="133">
        <v>0</v>
      </c>
    </row>
    <row r="88" spans="1:31">
      <c r="A88" s="406" t="s">
        <v>10</v>
      </c>
      <c r="B88" s="481" t="s">
        <v>9</v>
      </c>
      <c r="C88" s="410" t="s">
        <v>90</v>
      </c>
      <c r="D88" s="518" t="s">
        <v>83</v>
      </c>
      <c r="E88" s="414"/>
      <c r="F88" s="474" t="s">
        <v>9</v>
      </c>
      <c r="G88" s="401"/>
      <c r="H88" s="85" t="s">
        <v>13</v>
      </c>
      <c r="I88" s="84">
        <v>36</v>
      </c>
      <c r="J88" s="83">
        <v>36</v>
      </c>
      <c r="K88" s="83"/>
      <c r="L88" s="67"/>
      <c r="M88" s="65">
        <v>36.6</v>
      </c>
      <c r="N88" s="83">
        <v>36.6</v>
      </c>
      <c r="O88" s="83"/>
      <c r="P88" s="66"/>
    </row>
    <row r="89" spans="1:31" ht="13.5" thickBot="1">
      <c r="A89" s="407"/>
      <c r="B89" s="411"/>
      <c r="C89" s="411"/>
      <c r="D89" s="519"/>
      <c r="E89" s="415"/>
      <c r="F89" s="433"/>
      <c r="G89" s="402"/>
      <c r="H89" s="80" t="s">
        <v>14</v>
      </c>
      <c r="I89" s="81">
        <v>36</v>
      </c>
      <c r="J89" s="82">
        <v>36</v>
      </c>
      <c r="K89" s="82"/>
      <c r="L89" s="111">
        <v>0</v>
      </c>
      <c r="M89" s="110">
        <v>36.6</v>
      </c>
      <c r="N89" s="82">
        <v>36.6</v>
      </c>
      <c r="O89" s="82"/>
      <c r="P89" s="112">
        <v>0</v>
      </c>
    </row>
    <row r="90" spans="1:31">
      <c r="A90" s="406" t="s">
        <v>10</v>
      </c>
      <c r="B90" s="481" t="s">
        <v>9</v>
      </c>
      <c r="C90" s="410" t="s">
        <v>92</v>
      </c>
      <c r="D90" s="482" t="s">
        <v>85</v>
      </c>
      <c r="E90" s="414"/>
      <c r="F90" s="474" t="s">
        <v>9</v>
      </c>
      <c r="G90" s="401"/>
      <c r="H90" s="85" t="s">
        <v>13</v>
      </c>
      <c r="I90" s="84">
        <v>0.5</v>
      </c>
      <c r="J90" s="83">
        <v>0.5</v>
      </c>
      <c r="K90" s="83"/>
      <c r="L90" s="67"/>
      <c r="M90" s="65">
        <v>1</v>
      </c>
      <c r="N90" s="83">
        <v>1</v>
      </c>
      <c r="O90" s="83"/>
      <c r="P90" s="66"/>
    </row>
    <row r="91" spans="1:31" ht="13.5" thickBot="1">
      <c r="A91" s="407"/>
      <c r="B91" s="411"/>
      <c r="C91" s="411"/>
      <c r="D91" s="483"/>
      <c r="E91" s="415"/>
      <c r="F91" s="433"/>
      <c r="G91" s="402"/>
      <c r="H91" s="80" t="s">
        <v>14</v>
      </c>
      <c r="I91" s="81">
        <v>0.5</v>
      </c>
      <c r="J91" s="82">
        <v>0.5</v>
      </c>
      <c r="K91" s="82"/>
      <c r="L91" s="111">
        <v>0</v>
      </c>
      <c r="M91" s="110">
        <v>1</v>
      </c>
      <c r="N91" s="82">
        <v>1</v>
      </c>
      <c r="O91" s="82"/>
      <c r="P91" s="112">
        <v>0</v>
      </c>
    </row>
    <row r="92" spans="1:31">
      <c r="A92" s="406" t="s">
        <v>10</v>
      </c>
      <c r="B92" s="481" t="s">
        <v>9</v>
      </c>
      <c r="C92" s="410" t="s">
        <v>94</v>
      </c>
      <c r="D92" s="482" t="s">
        <v>87</v>
      </c>
      <c r="E92" s="414"/>
      <c r="F92" s="474" t="s">
        <v>9</v>
      </c>
      <c r="G92" s="401"/>
      <c r="H92" s="94" t="s">
        <v>13</v>
      </c>
      <c r="I92" s="84">
        <v>9.6</v>
      </c>
      <c r="J92" s="83">
        <v>9.6</v>
      </c>
      <c r="K92" s="83"/>
      <c r="L92" s="67"/>
      <c r="M92" s="135">
        <v>9.6</v>
      </c>
      <c r="N92" s="106">
        <v>9.6</v>
      </c>
      <c r="O92" s="83"/>
      <c r="P92" s="66"/>
    </row>
    <row r="93" spans="1:31" ht="13.5" thickBot="1">
      <c r="A93" s="407"/>
      <c r="B93" s="411"/>
      <c r="C93" s="411"/>
      <c r="D93" s="483"/>
      <c r="E93" s="415"/>
      <c r="F93" s="433"/>
      <c r="G93" s="402"/>
      <c r="H93" s="80" t="s">
        <v>14</v>
      </c>
      <c r="I93" s="81">
        <v>9.6</v>
      </c>
      <c r="J93" s="82">
        <v>9.6</v>
      </c>
      <c r="K93" s="82"/>
      <c r="L93" s="111">
        <v>0</v>
      </c>
      <c r="M93" s="110">
        <v>9.6</v>
      </c>
      <c r="N93" s="82">
        <v>9.6</v>
      </c>
      <c r="O93" s="82"/>
      <c r="P93" s="112">
        <v>0</v>
      </c>
    </row>
    <row r="94" spans="1:31">
      <c r="A94" s="406" t="s">
        <v>10</v>
      </c>
      <c r="B94" s="481" t="s">
        <v>9</v>
      </c>
      <c r="C94" s="410" t="s">
        <v>96</v>
      </c>
      <c r="D94" s="482" t="s">
        <v>89</v>
      </c>
      <c r="E94" s="414"/>
      <c r="F94" s="474" t="s">
        <v>9</v>
      </c>
      <c r="G94" s="401"/>
      <c r="H94" s="85" t="s">
        <v>13</v>
      </c>
      <c r="I94" s="84">
        <v>1.8</v>
      </c>
      <c r="J94" s="83">
        <v>1.8</v>
      </c>
      <c r="K94" s="83"/>
      <c r="L94" s="67"/>
      <c r="M94" s="65">
        <v>2.4</v>
      </c>
      <c r="N94" s="83">
        <v>2.4</v>
      </c>
      <c r="O94" s="83"/>
      <c r="P94" s="66"/>
    </row>
    <row r="95" spans="1:31" ht="13.5" thickBot="1">
      <c r="A95" s="407"/>
      <c r="B95" s="411"/>
      <c r="C95" s="411"/>
      <c r="D95" s="483"/>
      <c r="E95" s="415"/>
      <c r="F95" s="433"/>
      <c r="G95" s="402"/>
      <c r="H95" s="80" t="s">
        <v>14</v>
      </c>
      <c r="I95" s="81">
        <v>1.8</v>
      </c>
      <c r="J95" s="82">
        <v>1.8</v>
      </c>
      <c r="K95" s="82"/>
      <c r="L95" s="111">
        <v>0</v>
      </c>
      <c r="M95" s="110">
        <v>2.4</v>
      </c>
      <c r="N95" s="82">
        <v>2.4</v>
      </c>
      <c r="O95" s="82"/>
      <c r="P95" s="112">
        <v>0</v>
      </c>
    </row>
    <row r="96" spans="1:31">
      <c r="A96" s="406" t="s">
        <v>10</v>
      </c>
      <c r="B96" s="481" t="s">
        <v>9</v>
      </c>
      <c r="C96" s="410" t="s">
        <v>98</v>
      </c>
      <c r="D96" s="482" t="s">
        <v>91</v>
      </c>
      <c r="E96" s="414"/>
      <c r="F96" s="474" t="s">
        <v>9</v>
      </c>
      <c r="G96" s="401"/>
      <c r="H96" s="98" t="s">
        <v>13</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c r="A97" s="407"/>
      <c r="B97" s="411"/>
      <c r="C97" s="411"/>
      <c r="D97" s="483"/>
      <c r="E97" s="415"/>
      <c r="F97" s="433"/>
      <c r="G97" s="402"/>
      <c r="H97" s="80" t="s">
        <v>14</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c r="A98" s="406" t="s">
        <v>10</v>
      </c>
      <c r="B98" s="481" t="s">
        <v>9</v>
      </c>
      <c r="C98" s="410" t="s">
        <v>100</v>
      </c>
      <c r="D98" s="482" t="s">
        <v>93</v>
      </c>
      <c r="E98" s="414"/>
      <c r="F98" s="474" t="s">
        <v>9</v>
      </c>
      <c r="G98" s="401"/>
      <c r="H98" s="85" t="s">
        <v>13</v>
      </c>
      <c r="I98" s="84">
        <v>2</v>
      </c>
      <c r="J98" s="83">
        <v>2</v>
      </c>
      <c r="K98" s="83"/>
      <c r="L98" s="67"/>
      <c r="M98" s="65">
        <v>2</v>
      </c>
      <c r="N98" s="83">
        <v>2</v>
      </c>
      <c r="O98" s="83"/>
      <c r="P98" s="66"/>
    </row>
    <row r="99" spans="1:31" ht="13.5" thickBot="1">
      <c r="A99" s="407"/>
      <c r="B99" s="411"/>
      <c r="C99" s="411"/>
      <c r="D99" s="483"/>
      <c r="E99" s="415"/>
      <c r="F99" s="433"/>
      <c r="G99" s="402"/>
      <c r="H99" s="80" t="s">
        <v>14</v>
      </c>
      <c r="I99" s="81">
        <v>2</v>
      </c>
      <c r="J99" s="82">
        <v>2</v>
      </c>
      <c r="K99" s="82"/>
      <c r="L99" s="111">
        <v>0</v>
      </c>
      <c r="M99" s="110">
        <v>2</v>
      </c>
      <c r="N99" s="82">
        <v>2</v>
      </c>
      <c r="O99" s="82"/>
      <c r="P99" s="112">
        <v>0</v>
      </c>
    </row>
    <row r="100" spans="1:31">
      <c r="A100" s="406" t="s">
        <v>10</v>
      </c>
      <c r="B100" s="481" t="s">
        <v>9</v>
      </c>
      <c r="C100" s="410" t="s">
        <v>102</v>
      </c>
      <c r="D100" s="482" t="s">
        <v>95</v>
      </c>
      <c r="E100" s="414"/>
      <c r="F100" s="474" t="s">
        <v>9</v>
      </c>
      <c r="G100" s="401"/>
      <c r="H100" s="85" t="s">
        <v>13</v>
      </c>
      <c r="I100" s="84">
        <v>109.771</v>
      </c>
      <c r="J100" s="83">
        <v>109.8</v>
      </c>
      <c r="K100" s="83"/>
      <c r="L100" s="67"/>
      <c r="M100" s="65">
        <v>135.738</v>
      </c>
      <c r="N100" s="83">
        <v>135.69999999999999</v>
      </c>
      <c r="O100" s="83"/>
      <c r="P100" s="66"/>
    </row>
    <row r="101" spans="1:31" ht="13.5" thickBot="1">
      <c r="A101" s="407"/>
      <c r="B101" s="411"/>
      <c r="C101" s="411"/>
      <c r="D101" s="483"/>
      <c r="E101" s="415"/>
      <c r="F101" s="433"/>
      <c r="G101" s="402"/>
      <c r="H101" s="80" t="s">
        <v>14</v>
      </c>
      <c r="I101" s="81">
        <v>109.771</v>
      </c>
      <c r="J101" s="82">
        <v>109.8</v>
      </c>
      <c r="K101" s="82"/>
      <c r="L101" s="111">
        <v>0</v>
      </c>
      <c r="M101" s="110">
        <v>135.738</v>
      </c>
      <c r="N101" s="82">
        <v>135.69999999999999</v>
      </c>
      <c r="O101" s="82"/>
      <c r="P101" s="112">
        <v>0</v>
      </c>
    </row>
    <row r="102" spans="1:31">
      <c r="A102" s="406" t="s">
        <v>10</v>
      </c>
      <c r="B102" s="481" t="s">
        <v>9</v>
      </c>
      <c r="C102" s="410" t="s">
        <v>104</v>
      </c>
      <c r="D102" s="482" t="s">
        <v>97</v>
      </c>
      <c r="E102" s="414"/>
      <c r="F102" s="474" t="s">
        <v>9</v>
      </c>
      <c r="G102" s="401"/>
      <c r="H102" s="85" t="s">
        <v>13</v>
      </c>
      <c r="I102" s="84">
        <v>3.3</v>
      </c>
      <c r="J102" s="83">
        <v>3.3</v>
      </c>
      <c r="K102" s="83"/>
      <c r="L102" s="67"/>
      <c r="M102" s="65">
        <v>3.3</v>
      </c>
      <c r="N102" s="83">
        <v>3.3</v>
      </c>
      <c r="O102" s="83"/>
      <c r="P102" s="66"/>
    </row>
    <row r="103" spans="1:31" ht="13.5" thickBot="1">
      <c r="A103" s="407"/>
      <c r="B103" s="411"/>
      <c r="C103" s="411"/>
      <c r="D103" s="483"/>
      <c r="E103" s="415"/>
      <c r="F103" s="433"/>
      <c r="G103" s="402"/>
      <c r="H103" s="80" t="s">
        <v>14</v>
      </c>
      <c r="I103" s="81">
        <v>3.3</v>
      </c>
      <c r="J103" s="82">
        <v>3.3</v>
      </c>
      <c r="K103" s="82"/>
      <c r="L103" s="111">
        <v>0</v>
      </c>
      <c r="M103" s="110">
        <v>3.3</v>
      </c>
      <c r="N103" s="82">
        <v>3.3</v>
      </c>
      <c r="O103" s="82"/>
      <c r="P103" s="112">
        <v>0</v>
      </c>
    </row>
    <row r="104" spans="1:31">
      <c r="A104" s="448" t="s">
        <v>10</v>
      </c>
      <c r="B104" s="499" t="s">
        <v>9</v>
      </c>
      <c r="C104" s="495" t="s">
        <v>106</v>
      </c>
      <c r="D104" s="491" t="s">
        <v>99</v>
      </c>
      <c r="E104" s="514"/>
      <c r="F104" s="510" t="s">
        <v>9</v>
      </c>
      <c r="G104" s="489"/>
      <c r="H104" s="79" t="s">
        <v>13</v>
      </c>
      <c r="I104" s="86">
        <v>29.058</v>
      </c>
      <c r="J104" s="87">
        <v>29.1</v>
      </c>
      <c r="K104" s="87"/>
      <c r="L104" s="124"/>
      <c r="M104" s="134">
        <v>27.8</v>
      </c>
      <c r="N104" s="87">
        <v>27.8</v>
      </c>
      <c r="O104" s="87"/>
      <c r="P104" s="131"/>
    </row>
    <row r="105" spans="1:31">
      <c r="A105" s="503"/>
      <c r="B105" s="500"/>
      <c r="C105" s="502"/>
      <c r="D105" s="492"/>
      <c r="E105" s="521"/>
      <c r="F105" s="522"/>
      <c r="G105" s="520"/>
      <c r="H105" s="90"/>
      <c r="I105" s="91"/>
      <c r="J105" s="92"/>
      <c r="K105" s="92"/>
      <c r="L105" s="129"/>
      <c r="M105" s="140"/>
      <c r="N105" s="92"/>
      <c r="O105" s="92"/>
      <c r="P105" s="141"/>
    </row>
    <row r="106" spans="1:31" ht="13.5" thickBot="1">
      <c r="A106" s="449"/>
      <c r="B106" s="501"/>
      <c r="C106" s="496"/>
      <c r="D106" s="493"/>
      <c r="E106" s="515"/>
      <c r="F106" s="511"/>
      <c r="G106" s="490"/>
      <c r="H106" s="80" t="s">
        <v>14</v>
      </c>
      <c r="I106" s="88">
        <v>29.058</v>
      </c>
      <c r="J106" s="89">
        <v>29.1</v>
      </c>
      <c r="K106" s="89"/>
      <c r="L106" s="125">
        <v>0</v>
      </c>
      <c r="M106" s="132">
        <v>27.8</v>
      </c>
      <c r="N106" s="89">
        <v>27.8</v>
      </c>
      <c r="O106" s="89"/>
      <c r="P106" s="133">
        <v>0</v>
      </c>
    </row>
    <row r="107" spans="1:31">
      <c r="A107" s="406" t="s">
        <v>10</v>
      </c>
      <c r="B107" s="481" t="s">
        <v>9</v>
      </c>
      <c r="C107" s="410" t="s">
        <v>108</v>
      </c>
      <c r="D107" s="482" t="s">
        <v>101</v>
      </c>
      <c r="E107" s="414"/>
      <c r="F107" s="474" t="s">
        <v>9</v>
      </c>
      <c r="G107" s="401"/>
      <c r="H107" s="85" t="s">
        <v>13</v>
      </c>
      <c r="I107" s="84">
        <v>7.99</v>
      </c>
      <c r="J107" s="83">
        <v>8</v>
      </c>
      <c r="K107" s="83"/>
      <c r="L107" s="67"/>
      <c r="M107" s="65">
        <v>8</v>
      </c>
      <c r="N107" s="83">
        <v>8</v>
      </c>
      <c r="O107" s="83"/>
      <c r="P107" s="66"/>
    </row>
    <row r="108" spans="1:31" ht="13.5" thickBot="1">
      <c r="A108" s="407"/>
      <c r="B108" s="411"/>
      <c r="C108" s="411"/>
      <c r="D108" s="483"/>
      <c r="E108" s="415"/>
      <c r="F108" s="433"/>
      <c r="G108" s="402"/>
      <c r="H108" s="80" t="s">
        <v>14</v>
      </c>
      <c r="I108" s="81">
        <v>7.99</v>
      </c>
      <c r="J108" s="82">
        <v>8</v>
      </c>
      <c r="K108" s="82"/>
      <c r="L108" s="111">
        <v>0</v>
      </c>
      <c r="M108" s="110">
        <v>8</v>
      </c>
      <c r="N108" s="82">
        <v>8</v>
      </c>
      <c r="O108" s="82"/>
      <c r="P108" s="112">
        <v>0</v>
      </c>
    </row>
    <row r="109" spans="1:31">
      <c r="A109" s="406" t="s">
        <v>10</v>
      </c>
      <c r="B109" s="481" t="s">
        <v>9</v>
      </c>
      <c r="C109" s="410" t="s">
        <v>114</v>
      </c>
      <c r="D109" s="482" t="s">
        <v>107</v>
      </c>
      <c r="E109" s="414"/>
      <c r="F109" s="474" t="s">
        <v>9</v>
      </c>
      <c r="G109" s="401"/>
      <c r="H109" s="85" t="s">
        <v>13</v>
      </c>
      <c r="I109" s="84">
        <v>49.5</v>
      </c>
      <c r="J109" s="83">
        <v>49.5</v>
      </c>
      <c r="K109" s="83"/>
      <c r="L109" s="67"/>
      <c r="M109" s="65">
        <v>50</v>
      </c>
      <c r="N109" s="83">
        <v>50</v>
      </c>
      <c r="O109" s="83"/>
      <c r="P109" s="66"/>
    </row>
    <row r="110" spans="1:31" ht="13.5" thickBot="1">
      <c r="A110" s="407"/>
      <c r="B110" s="411"/>
      <c r="C110" s="411"/>
      <c r="D110" s="483"/>
      <c r="E110" s="415"/>
      <c r="F110" s="433"/>
      <c r="G110" s="402"/>
      <c r="H110" s="80" t="s">
        <v>14</v>
      </c>
      <c r="I110" s="81">
        <v>49.5</v>
      </c>
      <c r="J110" s="82">
        <v>49.5</v>
      </c>
      <c r="K110" s="82"/>
      <c r="L110" s="111">
        <v>0</v>
      </c>
      <c r="M110" s="110">
        <v>50</v>
      </c>
      <c r="N110" s="82">
        <v>50</v>
      </c>
      <c r="O110" s="82"/>
      <c r="P110" s="112">
        <v>0</v>
      </c>
    </row>
    <row r="111" spans="1:31">
      <c r="A111" s="406" t="s">
        <v>10</v>
      </c>
      <c r="B111" s="481" t="s">
        <v>9</v>
      </c>
      <c r="C111" s="410" t="s">
        <v>116</v>
      </c>
      <c r="D111" s="518" t="s">
        <v>109</v>
      </c>
      <c r="E111" s="414"/>
      <c r="F111" s="474" t="s">
        <v>9</v>
      </c>
      <c r="G111" s="401"/>
      <c r="H111" s="98" t="s">
        <v>13</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c r="A112" s="407"/>
      <c r="B112" s="411"/>
      <c r="C112" s="411"/>
      <c r="D112" s="519"/>
      <c r="E112" s="415"/>
      <c r="F112" s="433"/>
      <c r="G112" s="402"/>
      <c r="H112" s="80" t="s">
        <v>14</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c r="A113" s="406" t="s">
        <v>10</v>
      </c>
      <c r="B113" s="481" t="s">
        <v>9</v>
      </c>
      <c r="C113" s="410" t="s">
        <v>119</v>
      </c>
      <c r="D113" s="482" t="s">
        <v>113</v>
      </c>
      <c r="E113" s="414"/>
      <c r="F113" s="474" t="s">
        <v>9</v>
      </c>
      <c r="G113" s="401"/>
      <c r="H113" s="85" t="s">
        <v>13</v>
      </c>
      <c r="I113" s="84">
        <v>5.89</v>
      </c>
      <c r="J113" s="83">
        <v>5.9</v>
      </c>
      <c r="K113" s="83"/>
      <c r="L113" s="67"/>
      <c r="M113" s="65">
        <v>5.13</v>
      </c>
      <c r="N113" s="83">
        <v>5.0999999999999996</v>
      </c>
      <c r="O113" s="83"/>
      <c r="P113" s="66"/>
    </row>
    <row r="114" spans="1:31" ht="13.5" thickBot="1">
      <c r="A114" s="407"/>
      <c r="B114" s="411"/>
      <c r="C114" s="411"/>
      <c r="D114" s="483"/>
      <c r="E114" s="415"/>
      <c r="F114" s="433"/>
      <c r="G114" s="402"/>
      <c r="H114" s="80" t="s">
        <v>14</v>
      </c>
      <c r="I114" s="81">
        <v>5.89</v>
      </c>
      <c r="J114" s="82">
        <v>5.9</v>
      </c>
      <c r="K114" s="82"/>
      <c r="L114" s="111">
        <v>0</v>
      </c>
      <c r="M114" s="110">
        <v>5.13</v>
      </c>
      <c r="N114" s="82">
        <v>5.0999999999999996</v>
      </c>
      <c r="O114" s="82"/>
      <c r="P114" s="112">
        <v>0</v>
      </c>
    </row>
    <row r="115" spans="1:31">
      <c r="A115" s="406" t="s">
        <v>10</v>
      </c>
      <c r="B115" s="481" t="s">
        <v>9</v>
      </c>
      <c r="C115" s="410" t="s">
        <v>120</v>
      </c>
      <c r="D115" s="482" t="s">
        <v>115</v>
      </c>
      <c r="E115" s="414"/>
      <c r="F115" s="474" t="s">
        <v>9</v>
      </c>
      <c r="G115" s="401"/>
      <c r="H115" s="98" t="s">
        <v>13</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c r="A116" s="407"/>
      <c r="B116" s="411"/>
      <c r="C116" s="411"/>
      <c r="D116" s="483"/>
      <c r="E116" s="415"/>
      <c r="F116" s="433"/>
      <c r="G116" s="402"/>
      <c r="H116" s="80" t="s">
        <v>14</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c r="A117" s="448" t="s">
        <v>10</v>
      </c>
      <c r="B117" s="499" t="s">
        <v>9</v>
      </c>
      <c r="C117" s="495" t="s">
        <v>28</v>
      </c>
      <c r="D117" s="523" t="s">
        <v>51</v>
      </c>
      <c r="E117" s="514"/>
      <c r="F117" s="510" t="s">
        <v>9</v>
      </c>
      <c r="G117" s="489"/>
      <c r="H117" s="79" t="s">
        <v>13</v>
      </c>
      <c r="I117" s="86"/>
      <c r="J117" s="87"/>
      <c r="K117" s="87"/>
      <c r="L117" s="124"/>
      <c r="M117" s="134">
        <v>42.9</v>
      </c>
      <c r="N117" s="87">
        <v>42.9</v>
      </c>
      <c r="O117" s="87"/>
      <c r="P117" s="131"/>
    </row>
    <row r="118" spans="1:31" ht="13.5" thickBot="1">
      <c r="A118" s="449"/>
      <c r="B118" s="501"/>
      <c r="C118" s="496"/>
      <c r="D118" s="524"/>
      <c r="E118" s="515"/>
      <c r="F118" s="511"/>
      <c r="G118" s="490"/>
      <c r="H118" s="80" t="s">
        <v>14</v>
      </c>
      <c r="I118" s="88">
        <v>0</v>
      </c>
      <c r="J118" s="89">
        <v>0</v>
      </c>
      <c r="K118" s="89"/>
      <c r="L118" s="125">
        <v>0</v>
      </c>
      <c r="M118" s="132">
        <v>42.9</v>
      </c>
      <c r="N118" s="89">
        <v>42.9</v>
      </c>
      <c r="O118" s="89"/>
      <c r="P118" s="133">
        <v>0</v>
      </c>
    </row>
    <row r="119" spans="1:31">
      <c r="A119" s="406" t="s">
        <v>10</v>
      </c>
      <c r="B119" s="481" t="s">
        <v>9</v>
      </c>
      <c r="C119" s="410" t="s">
        <v>35</v>
      </c>
      <c r="D119" s="497" t="s">
        <v>60</v>
      </c>
      <c r="E119" s="414"/>
      <c r="F119" s="474" t="s">
        <v>9</v>
      </c>
      <c r="G119" s="401"/>
      <c r="H119" s="85" t="s">
        <v>13</v>
      </c>
      <c r="I119" s="84"/>
      <c r="J119" s="83"/>
      <c r="K119" s="83"/>
      <c r="L119" s="67"/>
      <c r="M119" s="65">
        <v>2.5</v>
      </c>
      <c r="N119" s="83">
        <v>2.5</v>
      </c>
      <c r="O119" s="83"/>
      <c r="P119" s="66"/>
    </row>
    <row r="120" spans="1:31" ht="13.5" thickBot="1">
      <c r="A120" s="407"/>
      <c r="B120" s="411"/>
      <c r="C120" s="411"/>
      <c r="D120" s="498"/>
      <c r="E120" s="415"/>
      <c r="F120" s="433"/>
      <c r="G120" s="402"/>
      <c r="H120" s="80" t="s">
        <v>14</v>
      </c>
      <c r="I120" s="81">
        <v>0</v>
      </c>
      <c r="J120" s="82">
        <v>0</v>
      </c>
      <c r="K120" s="82"/>
      <c r="L120" s="111">
        <v>0</v>
      </c>
      <c r="M120" s="110">
        <v>2.5</v>
      </c>
      <c r="N120" s="82">
        <v>2.5</v>
      </c>
      <c r="O120" s="82"/>
      <c r="P120" s="112">
        <v>0</v>
      </c>
    </row>
    <row r="121" spans="1:31">
      <c r="A121" s="406" t="s">
        <v>10</v>
      </c>
      <c r="B121" s="481" t="s">
        <v>9</v>
      </c>
      <c r="C121" s="410" t="s">
        <v>36</v>
      </c>
      <c r="D121" s="497" t="s">
        <v>61</v>
      </c>
      <c r="E121" s="414"/>
      <c r="F121" s="474" t="s">
        <v>9</v>
      </c>
      <c r="G121" s="401"/>
      <c r="H121" s="85" t="s">
        <v>13</v>
      </c>
      <c r="I121" s="84"/>
      <c r="J121" s="83"/>
      <c r="K121" s="83"/>
      <c r="L121" s="67"/>
      <c r="M121" s="65">
        <v>79.2</v>
      </c>
      <c r="N121" s="83">
        <v>79.2</v>
      </c>
      <c r="O121" s="83"/>
      <c r="P121" s="66"/>
    </row>
    <row r="122" spans="1:31" ht="13.5" thickBot="1">
      <c r="A122" s="407"/>
      <c r="B122" s="411"/>
      <c r="C122" s="411"/>
      <c r="D122" s="498"/>
      <c r="E122" s="415"/>
      <c r="F122" s="433"/>
      <c r="G122" s="402"/>
      <c r="H122" s="80" t="s">
        <v>14</v>
      </c>
      <c r="I122" s="81">
        <v>0</v>
      </c>
      <c r="J122" s="82">
        <v>0</v>
      </c>
      <c r="K122" s="82"/>
      <c r="L122" s="111">
        <v>0</v>
      </c>
      <c r="M122" s="110">
        <v>79.2</v>
      </c>
      <c r="N122" s="82">
        <v>79.2</v>
      </c>
      <c r="O122" s="82"/>
      <c r="P122" s="112">
        <v>0</v>
      </c>
    </row>
    <row r="123" spans="1:31">
      <c r="A123" s="406" t="s">
        <v>10</v>
      </c>
      <c r="B123" s="481" t="s">
        <v>9</v>
      </c>
      <c r="C123" s="410" t="s">
        <v>38</v>
      </c>
      <c r="D123" s="497" t="s">
        <v>64</v>
      </c>
      <c r="E123" s="414"/>
      <c r="F123" s="474" t="s">
        <v>9</v>
      </c>
      <c r="G123" s="401"/>
      <c r="H123" s="85" t="s">
        <v>13</v>
      </c>
      <c r="I123" s="84"/>
      <c r="J123" s="83"/>
      <c r="K123" s="83"/>
      <c r="L123" s="67"/>
      <c r="M123" s="65">
        <v>1.1200000000000001</v>
      </c>
      <c r="N123" s="83">
        <v>1.1000000000000001</v>
      </c>
      <c r="O123" s="83"/>
      <c r="P123" s="66"/>
    </row>
    <row r="124" spans="1:31" ht="13.5" thickBot="1">
      <c r="A124" s="407"/>
      <c r="B124" s="411"/>
      <c r="C124" s="411"/>
      <c r="D124" s="498"/>
      <c r="E124" s="415"/>
      <c r="F124" s="433"/>
      <c r="G124" s="402"/>
      <c r="H124" s="80" t="s">
        <v>14</v>
      </c>
      <c r="I124" s="81">
        <v>0</v>
      </c>
      <c r="J124" s="82">
        <v>0</v>
      </c>
      <c r="K124" s="82"/>
      <c r="L124" s="111">
        <v>0</v>
      </c>
      <c r="M124" s="110">
        <v>1.1200000000000001</v>
      </c>
      <c r="N124" s="82">
        <v>1.1000000000000001</v>
      </c>
      <c r="O124" s="82"/>
      <c r="P124" s="112">
        <v>0</v>
      </c>
    </row>
    <row r="125" spans="1:31">
      <c r="A125" s="448" t="s">
        <v>10</v>
      </c>
      <c r="B125" s="499" t="s">
        <v>9</v>
      </c>
      <c r="C125" s="495" t="s">
        <v>73</v>
      </c>
      <c r="D125" s="523" t="s">
        <v>67</v>
      </c>
      <c r="E125" s="514"/>
      <c r="F125" s="510" t="s">
        <v>9</v>
      </c>
      <c r="G125" s="489"/>
      <c r="H125" s="79" t="s">
        <v>13</v>
      </c>
      <c r="I125" s="86"/>
      <c r="J125" s="87"/>
      <c r="K125" s="87"/>
      <c r="L125" s="124"/>
      <c r="M125" s="134">
        <v>26</v>
      </c>
      <c r="N125" s="87">
        <v>26</v>
      </c>
      <c r="O125" s="87"/>
      <c r="P125" s="131"/>
    </row>
    <row r="126" spans="1:31" ht="13.5" thickBot="1">
      <c r="A126" s="449"/>
      <c r="B126" s="501"/>
      <c r="C126" s="496"/>
      <c r="D126" s="524"/>
      <c r="E126" s="515"/>
      <c r="F126" s="511"/>
      <c r="G126" s="490"/>
      <c r="H126" s="80" t="s">
        <v>14</v>
      </c>
      <c r="I126" s="88">
        <v>0</v>
      </c>
      <c r="J126" s="89">
        <v>0</v>
      </c>
      <c r="K126" s="89"/>
      <c r="L126" s="125">
        <v>0</v>
      </c>
      <c r="M126" s="132">
        <v>26</v>
      </c>
      <c r="N126" s="89">
        <v>26</v>
      </c>
      <c r="O126" s="89"/>
      <c r="P126" s="133">
        <v>0</v>
      </c>
    </row>
    <row r="127" spans="1:31">
      <c r="A127" s="406" t="s">
        <v>10</v>
      </c>
      <c r="B127" s="481" t="s">
        <v>9</v>
      </c>
      <c r="C127" s="410" t="s">
        <v>80</v>
      </c>
      <c r="D127" s="497" t="s">
        <v>76</v>
      </c>
      <c r="E127" s="414"/>
      <c r="F127" s="474" t="s">
        <v>9</v>
      </c>
      <c r="G127" s="401"/>
      <c r="H127" s="150" t="s">
        <v>13</v>
      </c>
      <c r="I127" s="84"/>
      <c r="J127" s="83"/>
      <c r="K127" s="83"/>
      <c r="L127" s="67"/>
      <c r="M127" s="135">
        <v>168</v>
      </c>
      <c r="N127" s="106">
        <v>168</v>
      </c>
      <c r="O127" s="83"/>
      <c r="P127" s="66"/>
    </row>
    <row r="128" spans="1:31" ht="13.5" thickBot="1">
      <c r="A128" s="407"/>
      <c r="B128" s="411"/>
      <c r="C128" s="411"/>
      <c r="D128" s="498"/>
      <c r="E128" s="415"/>
      <c r="F128" s="433"/>
      <c r="G128" s="402"/>
      <c r="H128" s="80" t="s">
        <v>14</v>
      </c>
      <c r="I128" s="81">
        <v>0</v>
      </c>
      <c r="J128" s="82">
        <v>0</v>
      </c>
      <c r="K128" s="82"/>
      <c r="L128" s="111">
        <v>0</v>
      </c>
      <c r="M128" s="110">
        <v>168</v>
      </c>
      <c r="N128" s="82">
        <v>168</v>
      </c>
      <c r="O128" s="82"/>
      <c r="P128" s="112">
        <v>0</v>
      </c>
    </row>
    <row r="129" spans="1:31">
      <c r="A129" s="406" t="s">
        <v>10</v>
      </c>
      <c r="B129" s="481" t="s">
        <v>9</v>
      </c>
      <c r="C129" s="410" t="s">
        <v>110</v>
      </c>
      <c r="D129" s="497" t="s">
        <v>103</v>
      </c>
      <c r="E129" s="414"/>
      <c r="F129" s="474" t="s">
        <v>9</v>
      </c>
      <c r="G129" s="401"/>
      <c r="H129" s="85" t="s">
        <v>13</v>
      </c>
      <c r="I129" s="84"/>
      <c r="J129" s="83"/>
      <c r="K129" s="83"/>
      <c r="L129" s="67"/>
      <c r="M129" s="65">
        <v>9.1999999999999993</v>
      </c>
      <c r="N129" s="83">
        <v>9.1999999999999993</v>
      </c>
      <c r="O129" s="83"/>
      <c r="P129" s="66"/>
    </row>
    <row r="130" spans="1:31" ht="13.5" thickBot="1">
      <c r="A130" s="407"/>
      <c r="B130" s="411"/>
      <c r="C130" s="411"/>
      <c r="D130" s="498"/>
      <c r="E130" s="415"/>
      <c r="F130" s="433"/>
      <c r="G130" s="402"/>
      <c r="H130" s="80" t="s">
        <v>14</v>
      </c>
      <c r="I130" s="81">
        <v>0</v>
      </c>
      <c r="J130" s="82">
        <v>0</v>
      </c>
      <c r="K130" s="82"/>
      <c r="L130" s="111">
        <v>0</v>
      </c>
      <c r="M130" s="110">
        <v>9.1999999999999993</v>
      </c>
      <c r="N130" s="82">
        <v>9.1999999999999993</v>
      </c>
      <c r="O130" s="82"/>
      <c r="P130" s="112">
        <v>0</v>
      </c>
    </row>
    <row r="131" spans="1:31">
      <c r="A131" s="406" t="s">
        <v>10</v>
      </c>
      <c r="B131" s="481" t="s">
        <v>9</v>
      </c>
      <c r="C131" s="410" t="s">
        <v>112</v>
      </c>
      <c r="D131" s="497" t="s">
        <v>105</v>
      </c>
      <c r="E131" s="414"/>
      <c r="F131" s="474" t="s">
        <v>9</v>
      </c>
      <c r="G131" s="401"/>
      <c r="H131" s="150" t="s">
        <v>13</v>
      </c>
      <c r="I131" s="84"/>
      <c r="J131" s="83"/>
      <c r="K131" s="83"/>
      <c r="L131" s="67"/>
      <c r="M131" s="135">
        <v>2</v>
      </c>
      <c r="N131" s="106">
        <v>2</v>
      </c>
      <c r="O131" s="83"/>
      <c r="P131" s="66"/>
    </row>
    <row r="132" spans="1:31" ht="13.5" thickBot="1">
      <c r="A132" s="407"/>
      <c r="B132" s="411"/>
      <c r="C132" s="411"/>
      <c r="D132" s="498"/>
      <c r="E132" s="415"/>
      <c r="F132" s="433"/>
      <c r="G132" s="402"/>
      <c r="H132" s="80" t="s">
        <v>14</v>
      </c>
      <c r="I132" s="81">
        <v>0</v>
      </c>
      <c r="J132" s="82">
        <v>0</v>
      </c>
      <c r="K132" s="82"/>
      <c r="L132" s="111">
        <v>0</v>
      </c>
      <c r="M132" s="110">
        <v>2</v>
      </c>
      <c r="N132" s="82">
        <v>2</v>
      </c>
      <c r="O132" s="82"/>
      <c r="P132" s="112">
        <v>0</v>
      </c>
    </row>
    <row r="133" spans="1:31">
      <c r="A133" s="406" t="s">
        <v>10</v>
      </c>
      <c r="B133" s="481" t="s">
        <v>9</v>
      </c>
      <c r="C133" s="410" t="s">
        <v>117</v>
      </c>
      <c r="D133" s="497" t="s">
        <v>111</v>
      </c>
      <c r="E133" s="414"/>
      <c r="F133" s="474" t="s">
        <v>9</v>
      </c>
      <c r="G133" s="401"/>
      <c r="H133" s="150" t="s">
        <v>13</v>
      </c>
      <c r="I133" s="84"/>
      <c r="J133" s="83"/>
      <c r="K133" s="83"/>
      <c r="L133" s="67"/>
      <c r="M133" s="135">
        <v>1.5</v>
      </c>
      <c r="N133" s="106">
        <v>1.5</v>
      </c>
      <c r="O133" s="83"/>
      <c r="P133" s="66"/>
    </row>
    <row r="134" spans="1:31" ht="13.5" thickBot="1">
      <c r="A134" s="407"/>
      <c r="B134" s="411"/>
      <c r="C134" s="411"/>
      <c r="D134" s="498"/>
      <c r="E134" s="415"/>
      <c r="F134" s="433"/>
      <c r="G134" s="402"/>
      <c r="H134" s="80" t="s">
        <v>14</v>
      </c>
      <c r="I134" s="81">
        <v>0</v>
      </c>
      <c r="J134" s="82">
        <v>0</v>
      </c>
      <c r="K134" s="82"/>
      <c r="L134" s="111">
        <v>0</v>
      </c>
      <c r="M134" s="110">
        <v>1.5</v>
      </c>
      <c r="N134" s="82">
        <v>1.5</v>
      </c>
      <c r="O134" s="82"/>
      <c r="P134" s="112">
        <v>0</v>
      </c>
    </row>
    <row r="135" spans="1:31">
      <c r="A135" s="406" t="s">
        <v>10</v>
      </c>
      <c r="B135" s="481" t="s">
        <v>9</v>
      </c>
      <c r="C135" s="410" t="s">
        <v>121</v>
      </c>
      <c r="D135" s="142" t="s">
        <v>126</v>
      </c>
      <c r="E135" s="505"/>
      <c r="F135" s="505"/>
      <c r="G135" s="506"/>
      <c r="H135" s="155" t="s">
        <v>13</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c r="A136" s="525"/>
      <c r="B136" s="526"/>
      <c r="C136" s="527"/>
      <c r="D136" s="143"/>
      <c r="E136" s="433"/>
      <c r="F136" s="433"/>
      <c r="G136" s="402"/>
      <c r="H136" s="107" t="s">
        <v>14</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c r="A137" s="406" t="s">
        <v>10</v>
      </c>
      <c r="B137" s="481" t="s">
        <v>9</v>
      </c>
      <c r="C137" s="410" t="s">
        <v>122</v>
      </c>
      <c r="D137" s="497" t="s">
        <v>118</v>
      </c>
      <c r="E137" s="508"/>
      <c r="F137" s="474" t="s">
        <v>9</v>
      </c>
      <c r="G137" s="401"/>
      <c r="H137" s="98" t="s">
        <v>13</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c r="A138" s="525"/>
      <c r="B138" s="526"/>
      <c r="C138" s="527"/>
      <c r="D138" s="528"/>
      <c r="E138" s="509"/>
      <c r="F138" s="507"/>
      <c r="G138" s="504"/>
      <c r="H138" s="80" t="s">
        <v>14</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c r="A139" s="406" t="s">
        <v>10</v>
      </c>
      <c r="B139" s="481" t="s">
        <v>9</v>
      </c>
      <c r="C139" s="410" t="s">
        <v>75</v>
      </c>
      <c r="D139" s="497" t="s">
        <v>68</v>
      </c>
      <c r="E139" s="414"/>
      <c r="F139" s="474" t="s">
        <v>9</v>
      </c>
      <c r="G139" s="401"/>
      <c r="H139" s="85" t="s">
        <v>13</v>
      </c>
      <c r="I139" s="84"/>
      <c r="J139" s="83"/>
      <c r="K139" s="83"/>
      <c r="L139" s="67"/>
      <c r="M139" s="65">
        <v>10</v>
      </c>
      <c r="N139" s="83">
        <v>10</v>
      </c>
      <c r="O139" s="83"/>
      <c r="P139" s="66"/>
    </row>
    <row r="140" spans="1:31" ht="13.5" thickBot="1">
      <c r="A140" s="407"/>
      <c r="B140" s="411"/>
      <c r="C140" s="411"/>
      <c r="D140" s="498"/>
      <c r="E140" s="415"/>
      <c r="F140" s="433"/>
      <c r="G140" s="402"/>
      <c r="H140" s="80" t="s">
        <v>14</v>
      </c>
      <c r="I140" s="81">
        <v>0</v>
      </c>
      <c r="J140" s="82">
        <v>0</v>
      </c>
      <c r="K140" s="82"/>
      <c r="L140" s="111">
        <v>0</v>
      </c>
      <c r="M140" s="110">
        <v>10</v>
      </c>
      <c r="N140" s="82">
        <v>10</v>
      </c>
      <c r="O140" s="82"/>
      <c r="P140" s="112">
        <v>0</v>
      </c>
    </row>
    <row r="141" spans="1:31" s="4" customFormat="1" ht="15.75" customHeight="1" thickBot="1">
      <c r="A141" s="70" t="s">
        <v>9</v>
      </c>
      <c r="B141" s="71" t="s">
        <v>10</v>
      </c>
      <c r="C141" s="439" t="s">
        <v>15</v>
      </c>
      <c r="D141" s="440"/>
      <c r="E141" s="440"/>
      <c r="F141" s="440"/>
      <c r="G141" s="440"/>
      <c r="H141" s="494"/>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c r="A142" s="78" t="s">
        <v>9</v>
      </c>
      <c r="B142" s="144" t="s">
        <v>10</v>
      </c>
      <c r="C142" s="486" t="s">
        <v>133</v>
      </c>
      <c r="D142" s="487"/>
      <c r="E142" s="487"/>
      <c r="F142" s="487"/>
      <c r="G142" s="487"/>
      <c r="H142" s="488"/>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115:A116"/>
    <mergeCell ref="A131:A132"/>
    <mergeCell ref="A129:A130"/>
    <mergeCell ref="A117:A118"/>
    <mergeCell ref="A119:A120"/>
    <mergeCell ref="A127:A128"/>
    <mergeCell ref="A121:A122"/>
    <mergeCell ref="B123:B124"/>
    <mergeCell ref="C115:C116"/>
    <mergeCell ref="C119:C120"/>
    <mergeCell ref="C127:C128"/>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C84:C85"/>
    <mergeCell ref="D84:D85"/>
    <mergeCell ref="B82:B83"/>
    <mergeCell ref="B86:B87"/>
    <mergeCell ref="B88:B89"/>
    <mergeCell ref="C88:C89"/>
    <mergeCell ref="C86:C87"/>
    <mergeCell ref="D88:D89"/>
    <mergeCell ref="E88:E89"/>
    <mergeCell ref="D86:D87"/>
    <mergeCell ref="E86:E87"/>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D6:D24"/>
    <mergeCell ref="C42:H42"/>
    <mergeCell ref="A43:P43"/>
    <mergeCell ref="D34:D35"/>
    <mergeCell ref="E34:E35"/>
    <mergeCell ref="F34:F35"/>
    <mergeCell ref="A34:A35"/>
    <mergeCell ref="D40:D41"/>
    <mergeCell ref="E40:E41"/>
    <mergeCell ref="F38:F39"/>
    <mergeCell ref="C36:H3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2018-04-12T10:57:35Z</cp:lastPrinted>
  <dcterms:created xsi:type="dcterms:W3CDTF">2004-05-19T10:48:48Z</dcterms:created>
  <dcterms:modified xsi:type="dcterms:W3CDTF">2018-07-05T12:48:20Z</dcterms:modified>
</cp:coreProperties>
</file>