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MVP_Seniuniju ataskaitu rengimui\Seniuniju_MVP_uz_2018 _2019_03\"/>
    </mc:Choice>
  </mc:AlternateContent>
  <bookViews>
    <workbookView xWindow="0" yWindow="0" windowWidth="28800" windowHeight="1243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Y79" i="20" l="1"/>
  <c r="X79" i="20"/>
  <c r="W79" i="20"/>
  <c r="V79" i="20"/>
  <c r="U79" i="20"/>
  <c r="T79" i="20"/>
  <c r="S79" i="20"/>
  <c r="R79" i="20"/>
  <c r="R80" i="20" s="1"/>
  <c r="R81" i="20" s="1"/>
  <c r="Q76" i="20"/>
  <c r="Q79" i="20" s="1"/>
  <c r="Q80" i="20" s="1"/>
  <c r="Q81" i="20" s="1"/>
  <c r="T71" i="20"/>
  <c r="T72" i="20" s="1"/>
  <c r="T80" i="20" s="1"/>
  <c r="T81" i="20" s="1"/>
  <c r="Y70" i="20"/>
  <c r="X70" i="20"/>
  <c r="W70" i="20"/>
  <c r="V70" i="20"/>
  <c r="U70" i="20"/>
  <c r="T70" i="20"/>
  <c r="S70" i="20"/>
  <c r="R70" i="20"/>
  <c r="Q70" i="20"/>
  <c r="Y63" i="20"/>
  <c r="Y71" i="20" s="1"/>
  <c r="Y72" i="20" s="1"/>
  <c r="Y80" i="20" s="1"/>
  <c r="Y81" i="20" s="1"/>
  <c r="X63" i="20"/>
  <c r="X71" i="20" s="1"/>
  <c r="X72" i="20" s="1"/>
  <c r="X80" i="20" s="1"/>
  <c r="X81" i="20" s="1"/>
  <c r="W63" i="20"/>
  <c r="W71" i="20" s="1"/>
  <c r="W72" i="20" s="1"/>
  <c r="V63" i="20"/>
  <c r="U63" i="20"/>
  <c r="U71" i="20" s="1"/>
  <c r="U72" i="20" s="1"/>
  <c r="U80" i="20" s="1"/>
  <c r="U81" i="20" s="1"/>
  <c r="T63" i="20"/>
  <c r="S63" i="20"/>
  <c r="S71" i="20" s="1"/>
  <c r="S72" i="20" s="1"/>
  <c r="S80" i="20" s="1"/>
  <c r="S81" i="20" s="1"/>
  <c r="R63" i="20"/>
  <c r="Q62" i="20"/>
  <c r="Q63" i="20" s="1"/>
  <c r="Q71" i="20" s="1"/>
  <c r="Q72" i="20" s="1"/>
  <c r="Y57" i="20"/>
  <c r="Y58" i="20" s="1"/>
  <c r="U57" i="20"/>
  <c r="U58" i="20" s="1"/>
  <c r="Y56" i="20"/>
  <c r="X56" i="20"/>
  <c r="X57" i="20" s="1"/>
  <c r="X58" i="20" s="1"/>
  <c r="W56" i="20"/>
  <c r="W57" i="20" s="1"/>
  <c r="W58" i="20" s="1"/>
  <c r="V56" i="20"/>
  <c r="V57" i="20" s="1"/>
  <c r="V58" i="20" s="1"/>
  <c r="U56" i="20"/>
  <c r="T56" i="20"/>
  <c r="T57" i="20" s="1"/>
  <c r="T58" i="20" s="1"/>
  <c r="S56" i="20"/>
  <c r="S57" i="20" s="1"/>
  <c r="S58" i="20" s="1"/>
  <c r="R56" i="20"/>
  <c r="R57" i="20" s="1"/>
  <c r="R58" i="20" s="1"/>
  <c r="Q55" i="20"/>
  <c r="Q54" i="20"/>
  <c r="Q53" i="20"/>
  <c r="Y47" i="20"/>
  <c r="Y48" i="20" s="1"/>
  <c r="Y49" i="20" s="1"/>
  <c r="X47" i="20"/>
  <c r="X48" i="20" s="1"/>
  <c r="X49" i="20" s="1"/>
  <c r="W47" i="20"/>
  <c r="W48" i="20" s="1"/>
  <c r="W49" i="20" s="1"/>
  <c r="V47" i="20"/>
  <c r="V48" i="20" s="1"/>
  <c r="V49" i="20" s="1"/>
  <c r="U47" i="20"/>
  <c r="U48" i="20" s="1"/>
  <c r="U49" i="20" s="1"/>
  <c r="T47" i="20"/>
  <c r="T48" i="20" s="1"/>
  <c r="T49" i="20" s="1"/>
  <c r="S47" i="20"/>
  <c r="S48" i="20" s="1"/>
  <c r="S49" i="20" s="1"/>
  <c r="R47" i="20"/>
  <c r="R48" i="20" s="1"/>
  <c r="R49" i="20" s="1"/>
  <c r="Q46" i="20"/>
  <c r="Q45" i="20"/>
  <c r="Q44" i="20"/>
  <c r="Q47" i="20" s="1"/>
  <c r="Q48" i="20" s="1"/>
  <c r="Q49" i="20" s="1"/>
  <c r="Y38" i="20"/>
  <c r="Y39" i="20" s="1"/>
  <c r="Y40" i="20" s="1"/>
  <c r="X38" i="20"/>
  <c r="X39" i="20" s="1"/>
  <c r="X40" i="20" s="1"/>
  <c r="W38" i="20"/>
  <c r="W39" i="20" s="1"/>
  <c r="W40" i="20" s="1"/>
  <c r="V38" i="20"/>
  <c r="V39" i="20" s="1"/>
  <c r="V40" i="20" s="1"/>
  <c r="U38" i="20"/>
  <c r="U39" i="20" s="1"/>
  <c r="U40" i="20" s="1"/>
  <c r="T38" i="20"/>
  <c r="T39" i="20" s="1"/>
  <c r="T40" i="20" s="1"/>
  <c r="S38" i="20"/>
  <c r="S39" i="20" s="1"/>
  <c r="S40" i="20" s="1"/>
  <c r="R38" i="20"/>
  <c r="R39" i="20" s="1"/>
  <c r="R40" i="20" s="1"/>
  <c r="Q37" i="20"/>
  <c r="Q38" i="20" s="1"/>
  <c r="Q39" i="20" s="1"/>
  <c r="Q40" i="20" s="1"/>
  <c r="Y32" i="20"/>
  <c r="Y33" i="20" s="1"/>
  <c r="Y31" i="20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1" i="20"/>
  <c r="S32" i="20" s="1"/>
  <c r="S33" i="20" s="1"/>
  <c r="R31" i="20"/>
  <c r="R32" i="20" s="1"/>
  <c r="R33" i="20" s="1"/>
  <c r="Q30" i="20"/>
  <c r="Q29" i="20"/>
  <c r="Q28" i="20"/>
  <c r="Y22" i="20"/>
  <c r="Y23" i="20" s="1"/>
  <c r="Y24" i="20" s="1"/>
  <c r="X22" i="20"/>
  <c r="X23" i="20" s="1"/>
  <c r="X24" i="20" s="1"/>
  <c r="W22" i="20"/>
  <c r="W23" i="20" s="1"/>
  <c r="W24" i="20" s="1"/>
  <c r="V22" i="20"/>
  <c r="V23" i="20" s="1"/>
  <c r="V24" i="20" s="1"/>
  <c r="U22" i="20"/>
  <c r="U23" i="20" s="1"/>
  <c r="U24" i="20" s="1"/>
  <c r="T22" i="20"/>
  <c r="T23" i="20" s="1"/>
  <c r="T24" i="20" s="1"/>
  <c r="S22" i="20"/>
  <c r="S23" i="20" s="1"/>
  <c r="S24" i="20" s="1"/>
  <c r="R22" i="20"/>
  <c r="R23" i="20" s="1"/>
  <c r="R24" i="20" s="1"/>
  <c r="Q21" i="20"/>
  <c r="Q22" i="20" s="1"/>
  <c r="Q23" i="20" s="1"/>
  <c r="Q24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Q14" i="20"/>
  <c r="Q15" i="20" s="1"/>
  <c r="Q16" i="20" s="1"/>
  <c r="Q17" i="20" s="1"/>
  <c r="Q31" i="20" l="1"/>
  <c r="Q32" i="20" s="1"/>
  <c r="Q33" i="20" s="1"/>
  <c r="W80" i="20"/>
  <c r="W81" i="20" s="1"/>
  <c r="W82" i="20" s="1"/>
  <c r="Q56" i="20"/>
  <c r="Q57" i="20" s="1"/>
  <c r="Q58" i="20" s="1"/>
  <c r="R71" i="20"/>
  <c r="R72" i="20" s="1"/>
  <c r="V71" i="20"/>
  <c r="V72" i="20" s="1"/>
  <c r="V80" i="20" s="1"/>
  <c r="V81" i="20" s="1"/>
  <c r="X82" i="20"/>
  <c r="Q82" i="20"/>
  <c r="U82" i="20"/>
  <c r="Y82" i="20"/>
  <c r="T82" i="20"/>
  <c r="R82" i="20"/>
  <c r="V82" i="20"/>
  <c r="S82" i="20"/>
  <c r="H76" i="20"/>
  <c r="P79" i="20" l="1"/>
  <c r="O79" i="20"/>
  <c r="N79" i="20"/>
  <c r="M79" i="20"/>
  <c r="L79" i="20"/>
  <c r="K79" i="20"/>
  <c r="J79" i="20"/>
  <c r="I79" i="20"/>
  <c r="I80" i="20" s="1"/>
  <c r="I81" i="20" s="1"/>
  <c r="H79" i="20"/>
  <c r="H80" i="20" s="1"/>
  <c r="H81" i="20" s="1"/>
  <c r="I56" i="20" l="1"/>
  <c r="J56" i="20"/>
  <c r="H54" i="20"/>
  <c r="K56" i="20"/>
  <c r="I70" i="20" l="1"/>
  <c r="J70" i="20"/>
  <c r="K70" i="20"/>
  <c r="L70" i="20"/>
  <c r="M70" i="20"/>
  <c r="N70" i="20"/>
  <c r="O70" i="20"/>
  <c r="P70" i="20"/>
  <c r="H70" i="20"/>
  <c r="P56" i="20"/>
  <c r="P57" i="20" s="1"/>
  <c r="P58" i="20" s="1"/>
  <c r="I57" i="20"/>
  <c r="I58" i="20" s="1"/>
  <c r="J57" i="20"/>
  <c r="J58" i="20" s="1"/>
  <c r="K57" i="20"/>
  <c r="K58" i="20" s="1"/>
  <c r="K15" i="20"/>
  <c r="K16" i="20" s="1"/>
  <c r="K17" i="20" s="1"/>
  <c r="K22" i="20"/>
  <c r="K23" i="20" s="1"/>
  <c r="K24" i="20" s="1"/>
  <c r="K31" i="20"/>
  <c r="K32" i="20" s="1"/>
  <c r="K33" i="20" s="1"/>
  <c r="K38" i="20"/>
  <c r="K39" i="20" s="1"/>
  <c r="K40" i="20" s="1"/>
  <c r="K63" i="20"/>
  <c r="K47" i="20"/>
  <c r="K48" i="20" s="1"/>
  <c r="K49" i="20" s="1"/>
  <c r="L56" i="20"/>
  <c r="L57" i="20" s="1"/>
  <c r="L58" i="20" s="1"/>
  <c r="M56" i="20"/>
  <c r="M57" i="20" s="1"/>
  <c r="M58" i="20" s="1"/>
  <c r="N56" i="20"/>
  <c r="N57" i="20" s="1"/>
  <c r="N58" i="20" s="1"/>
  <c r="O56" i="20"/>
  <c r="O57" i="20" s="1"/>
  <c r="O58" i="20" s="1"/>
  <c r="H45" i="20"/>
  <c r="H46" i="20"/>
  <c r="H44" i="20"/>
  <c r="I47" i="20"/>
  <c r="I48" i="20"/>
  <c r="I49" i="20" s="1"/>
  <c r="I63" i="20"/>
  <c r="I71" i="20" s="1"/>
  <c r="I72" i="20" s="1"/>
  <c r="J63" i="20"/>
  <c r="J71" i="20" s="1"/>
  <c r="J72" i="20" s="1"/>
  <c r="J80" i="20" s="1"/>
  <c r="J81" i="20" s="1"/>
  <c r="J15" i="20"/>
  <c r="J16" i="20"/>
  <c r="J17" i="20" s="1"/>
  <c r="J22" i="20"/>
  <c r="J31" i="20"/>
  <c r="J32" i="20" s="1"/>
  <c r="J33" i="20" s="1"/>
  <c r="J38" i="20"/>
  <c r="J39" i="20" s="1"/>
  <c r="J40" i="20" s="1"/>
  <c r="J47" i="20"/>
  <c r="J48" i="20" s="1"/>
  <c r="J49" i="20" s="1"/>
  <c r="L63" i="20"/>
  <c r="M63" i="20"/>
  <c r="N63" i="20"/>
  <c r="O63" i="20"/>
  <c r="O71" i="20" s="1"/>
  <c r="O72" i="20" s="1"/>
  <c r="O80" i="20" s="1"/>
  <c r="O81" i="20" s="1"/>
  <c r="P63" i="20"/>
  <c r="H62" i="20"/>
  <c r="H63" i="20" s="1"/>
  <c r="I38" i="20"/>
  <c r="I39" i="20" s="1"/>
  <c r="I40" i="20" s="1"/>
  <c r="L38" i="20"/>
  <c r="L39" i="20" s="1"/>
  <c r="L40" i="20" s="1"/>
  <c r="M38" i="20"/>
  <c r="M39" i="20" s="1"/>
  <c r="M40" i="20" s="1"/>
  <c r="N38" i="20"/>
  <c r="N39" i="20" s="1"/>
  <c r="N40" i="20" s="1"/>
  <c r="O38" i="20"/>
  <c r="O39" i="20" s="1"/>
  <c r="O40" i="20" s="1"/>
  <c r="P38" i="20"/>
  <c r="P39" i="20" s="1"/>
  <c r="P40" i="20" s="1"/>
  <c r="H37" i="20"/>
  <c r="H38" i="20" s="1"/>
  <c r="H39" i="20" s="1"/>
  <c r="H40" i="20" s="1"/>
  <c r="I22" i="20"/>
  <c r="L22" i="20"/>
  <c r="M22" i="20"/>
  <c r="N22" i="20"/>
  <c r="O22" i="20"/>
  <c r="P22" i="20"/>
  <c r="P23" i="20" s="1"/>
  <c r="P24" i="20" s="1"/>
  <c r="H21" i="20"/>
  <c r="H22" i="20" s="1"/>
  <c r="I15" i="20"/>
  <c r="I16" i="20" s="1"/>
  <c r="I17" i="20" s="1"/>
  <c r="L15" i="20"/>
  <c r="L16" i="20" s="1"/>
  <c r="L17" i="20" s="1"/>
  <c r="L31" i="20"/>
  <c r="L32" i="20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29" i="20"/>
  <c r="H30" i="20"/>
  <c r="H53" i="20"/>
  <c r="H55" i="20"/>
  <c r="I28" i="19"/>
  <c r="M28" i="19"/>
  <c r="I29" i="19"/>
  <c r="J29" i="19"/>
  <c r="N29" i="19"/>
  <c r="M29" i="19" s="1"/>
  <c r="I30" i="19"/>
  <c r="M30" i="19"/>
  <c r="I31" i="19"/>
  <c r="J31" i="19"/>
  <c r="J32" i="19"/>
  <c r="N31" i="19"/>
  <c r="M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/>
  <c r="N141" i="19"/>
  <c r="O141" i="19"/>
  <c r="O142" i="19" s="1"/>
  <c r="P141" i="19"/>
  <c r="N32" i="19"/>
  <c r="I141" i="19"/>
  <c r="P42" i="19" l="1"/>
  <c r="M42" i="19" s="1"/>
  <c r="M32" i="19"/>
  <c r="I32" i="19"/>
  <c r="P142" i="19"/>
  <c r="H71" i="20"/>
  <c r="H72" i="20" s="1"/>
  <c r="K71" i="20"/>
  <c r="K72" i="20" s="1"/>
  <c r="K80" i="20" s="1"/>
  <c r="K81" i="20" s="1"/>
  <c r="K82" i="20" s="1"/>
  <c r="P71" i="20"/>
  <c r="P72" i="20" s="1"/>
  <c r="P80" i="20" s="1"/>
  <c r="P81" i="20" s="1"/>
  <c r="P82" i="20" s="1"/>
  <c r="L71" i="20"/>
  <c r="L72" i="20" s="1"/>
  <c r="L80" i="20" s="1"/>
  <c r="L81" i="20" s="1"/>
  <c r="H23" i="20"/>
  <c r="H24" i="20" s="1"/>
  <c r="O23" i="20"/>
  <c r="O24" i="20" s="1"/>
  <c r="O82" i="20" s="1"/>
  <c r="N71" i="20"/>
  <c r="N72" i="20" s="1"/>
  <c r="N80" i="20" s="1"/>
  <c r="N81" i="20" s="1"/>
  <c r="H47" i="20"/>
  <c r="H48" i="20" s="1"/>
  <c r="H49" i="20" s="1"/>
  <c r="N23" i="20"/>
  <c r="N24" i="20" s="1"/>
  <c r="L23" i="20"/>
  <c r="L24" i="20" s="1"/>
  <c r="M71" i="20"/>
  <c r="M72" i="20" s="1"/>
  <c r="M80" i="20" s="1"/>
  <c r="M81" i="20" s="1"/>
  <c r="H56" i="20"/>
  <c r="H57" i="20" s="1"/>
  <c r="H58" i="20" s="1"/>
  <c r="M23" i="20"/>
  <c r="M24" i="20" s="1"/>
  <c r="I23" i="20"/>
  <c r="I24" i="20" s="1"/>
  <c r="I82" i="20" s="1"/>
  <c r="J23" i="20"/>
  <c r="J24" i="20" s="1"/>
  <c r="J82" i="20" s="1"/>
  <c r="H31" i="20"/>
  <c r="H32" i="20" s="1"/>
  <c r="H33" i="20" s="1"/>
  <c r="J142" i="19"/>
  <c r="I142" i="19" s="1"/>
  <c r="M36" i="19"/>
  <c r="I36" i="19"/>
  <c r="N142" i="19"/>
  <c r="I41" i="19"/>
  <c r="M141" i="19"/>
  <c r="L42" i="19"/>
  <c r="I42" i="19" s="1"/>
  <c r="L82" i="20" l="1"/>
  <c r="M82" i="20"/>
  <c r="N82" i="20"/>
  <c r="H82" i="20"/>
  <c r="M142" i="19"/>
</calcChain>
</file>

<file path=xl/sharedStrings.xml><?xml version="1.0" encoding="utf-8"?>
<sst xmlns="http://schemas.openxmlformats.org/spreadsheetml/2006/main" count="762" uniqueCount="230">
  <si>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</si>
  <si>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</si>
  <si>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</si>
  <si>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</si>
  <si>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</si>
  <si>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</si>
  <si>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</si>
  <si>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</si>
  <si>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</si>
  <si>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</si>
  <si>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</si>
  <si>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</si>
  <si>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</si>
  <si>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</si>
  <si>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</si>
  <si>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</si>
  <si>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</si>
  <si>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</si>
  <si>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</si>
  <si>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</si>
  <si>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</si>
  <si>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</si>
  <si>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</si>
  <si>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</si>
  <si>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</si>
  <si>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</si>
  <si>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</si>
  <si>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</si>
  <si>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</si>
  <si>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</si>
  <si>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</si>
  <si>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</si>
  <si>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</si>
  <si>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</si>
  <si>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</si>
  <si>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</si>
  <si>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</si>
  <si>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</si>
  <si>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</si>
  <si>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</si>
  <si>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</si>
  <si>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</si>
  <si>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</si>
  <si>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</si>
  <si>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</si>
  <si>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</si>
  <si>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</si>
  <si>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</si>
  <si>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</si>
  <si>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</si>
  <si>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</si>
  <si>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</si>
  <si>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</si>
  <si>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</si>
  <si>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</si>
  <si>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</si>
  <si>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</si>
  <si>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</si>
  <si>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</si>
  <si>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</si>
  <si>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</si>
  <si>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</si>
  <si>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</si>
  <si>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</si>
  <si>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</si>
  <si>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</si>
  <si>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</si>
  <si>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</si>
  <si>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</si>
  <si>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</si>
  <si>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</si>
  <si>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</si>
  <si>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</si>
  <si>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</si>
  <si>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</si>
  <si>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</si>
  <si>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</si>
  <si>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</si>
  <si>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</si>
  <si>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</si>
  <si>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</si>
  <si>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</si>
  <si>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</si>
  <si>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</si>
  <si>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</si>
  <si>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</si>
  <si>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</si>
  <si>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</si>
  <si>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</si>
  <si>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</si>
  <si>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</si>
  <si>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</si>
  <si>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</si>
  <si>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</si>
  <si>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</si>
  <si>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</si>
  <si>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</si>
  <si>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</si>
  <si>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</si>
  <si>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</si>
  <si>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</si>
  <si>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</si>
  <si>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</si>
  <si>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</si>
  <si>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</si>
  <si>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</si>
  <si>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</si>
  <si>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</si>
  <si>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</si>
  <si>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</si>
  <si>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</si>
  <si>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</si>
  <si>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</si>
  <si>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</si>
  <si>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</si>
  <si>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</si>
  <si>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</si>
  <si>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</si>
  <si>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</si>
  <si>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</si>
  <si>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</si>
  <si>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</si>
  <si>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</si>
  <si>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</si>
  <si>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</si>
  <si>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</si>
  <si>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</si>
  <si>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</si>
  <si>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</si>
  <si>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</si>
  <si>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</si>
  <si>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</si>
  <si>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</si>
  <si>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</si>
  <si>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</si>
  <si>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</si>
  <si>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</si>
  <si>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</si>
  <si>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</si>
  <si>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</si>
  <si>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</si>
  <si>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</si>
  <si>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</si>
  <si>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</si>
  <si>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</si>
  <si>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</si>
  <si>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</si>
  <si>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</si>
  <si>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</si>
  <si>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rizikos šeimomis organizavimas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</si>
  <si>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</si>
  <si>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</si>
  <si>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</si>
  <si>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</si>
  <si>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</si>
  <si>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</si>
  <si>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Darbo užmokestis ir socialinis draudimas socialinio darbo organizatorei</t>
  </si>
  <si>
    <t>Transporto išlaidos socialiai remtinų šeimų lamkymui ir darbo priemonės pašalpas gaunantiems asmenims darbui</t>
  </si>
  <si>
    <t>Socialiai remtinų šeimų skaičius</t>
  </si>
  <si>
    <t>Aptarnaujamų ūkių skaičius</t>
  </si>
  <si>
    <t>Darbo užmokestis ir socialinis draudimas aplinkos išlaikymo darbuotojams</t>
  </si>
  <si>
    <t>Darbuotojų skaičius</t>
  </si>
  <si>
    <t>vnt</t>
  </si>
  <si>
    <t>ha</t>
  </si>
  <si>
    <t>Socialinės išmokos (lėšos mokinio reikmėms)</t>
  </si>
  <si>
    <t>Darbo užmokestis ir socialinis draudimas socialinio darbo organizatorei išlaikyti</t>
  </si>
  <si>
    <t xml:space="preserve"> </t>
  </si>
  <si>
    <t>Darbo užmokestis ir socialinis draudimas socialinei darbuotojai darbui su rizikos šeimomis išlaikyti</t>
  </si>
  <si>
    <t>Socialinio darbo darbuotojų skaičius</t>
  </si>
  <si>
    <t>Seniūnijoje dirbančių darbuotojų skaičius</t>
  </si>
  <si>
    <t>Priemonės bei kitos paslaugos skirtos seniūnijos išlaikymui</t>
  </si>
  <si>
    <t>Rizikos šeimų  seniūnijoje skaičius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</si>
  <si>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</si>
  <si>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</si>
  <si>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</si>
  <si>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</si>
  <si>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</si>
  <si>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</si>
  <si>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</si>
  <si>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Uždavinys. Modernizuoti ir plėtoti savivaldybės vietinės reikšmės kelius, gatves ir kitas susisiekimo komunikacijas</t>
  </si>
  <si>
    <t xml:space="preserve">Uždavinys. Teikti bendrąsias paslaugas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</si>
  <si>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</si>
  <si>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</si>
  <si>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</si>
  <si>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</si>
  <si>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</si>
  <si>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 Tikslas. Socialinių paslaugų prieinamumo ir pasirinkimo užtikrinimas.</t>
  </si>
  <si>
    <t xml:space="preserve">Tikslas. Socialinių paslaugų aprėpties didinimas.       </t>
  </si>
  <si>
    <t>Tikslas. Inovatyvi, pažangi žemės ūkio veikla,  tausojanti aplinką bei sveikatą.</t>
  </si>
  <si>
    <t>Administracinės naštos mažinimo priemonės</t>
  </si>
  <si>
    <t xml:space="preserve">Tikslas. Darnaus išteklių naudojimo skatinimas.  </t>
  </si>
  <si>
    <t>Tikslas. Švietimo kokybės gerinimas.</t>
  </si>
  <si>
    <t>Socialinės paramos programos mokiniams  vykdymas</t>
  </si>
  <si>
    <t>Uždavinys.Teikti paslaugas, konsultuoti žemės ūkio subjektus ES ir nacionalinės paramos investicijų bei kitais žemės ūkio veiklos klausimais</t>
  </si>
  <si>
    <t>Tikslas. Efektyvaus viešojo valdymo sistemos sukūrimas.</t>
  </si>
  <si>
    <t>Išlaidos  prekėms seniūnijos žemės ūkio specialistui išlaikyti</t>
  </si>
  <si>
    <t>Uždavinys. Socialinio darbo seniūnijose tobulinimas, socialinio darbuotojo statuso visuomenėje gerinimas.</t>
  </si>
  <si>
    <t xml:space="preserve">Ūkinių subjektų konsultavimas pasėlių deklaravimo, žemės ūkio ir kaimo valdos įregistravimo, išmokų už pieną ir ūkinius gyvūnus ir kitais klausimais                                   </t>
  </si>
  <si>
    <t>Barzdų seniūnija</t>
  </si>
  <si>
    <t>Tikslas.Gyventojų užimtumo didinimas.</t>
  </si>
  <si>
    <t>Uždavinys.Organizuoti užimtumo didinimo programą</t>
  </si>
  <si>
    <t>Ūkio plėtros programa</t>
  </si>
  <si>
    <t>Įdarbintų gyventojų skaičius</t>
  </si>
  <si>
    <t>Sudargo seniūnija</t>
  </si>
  <si>
    <t>Rekreacinės teritorijos ir piliakalnių plotas</t>
  </si>
  <si>
    <t>Pavežėjamų mokinių skaičius</t>
  </si>
  <si>
    <t xml:space="preserve">Mokinių pavežėjimas </t>
  </si>
  <si>
    <t>Notarinių veiksmų skaičius</t>
  </si>
  <si>
    <t>Gyventojų užimtumo didinimo organizavimas</t>
  </si>
  <si>
    <t>Buities tyrimo aktų skaičius</t>
  </si>
  <si>
    <t>Išlaidos rekreacinės teritorijos ir piliakalnių  priežiūrai</t>
  </si>
  <si>
    <t>Seniūjos gatvių apšvietimas</t>
  </si>
  <si>
    <t>Išduotų pažymų  skaičius</t>
  </si>
  <si>
    <t>Gyventojų, pasinaudojusių deklaravimo paslaugomis skaičius</t>
  </si>
  <si>
    <t>Notariniai veiksmai</t>
  </si>
  <si>
    <t>Šviestuvų skaičius</t>
  </si>
  <si>
    <t>Faktinė reikšmė</t>
  </si>
  <si>
    <t>Nukrypimų nuo plano priežastys ir tolesni veiksmai, komentarai</t>
  </si>
  <si>
    <t>Panaudotos lėšos biudžetiniais 2018- ais metais, tūkst. Eur</t>
  </si>
  <si>
    <t>Darbuotojo nedarbingumas</t>
  </si>
  <si>
    <t>Sumažėjęs gyventojų skaičius</t>
  </si>
  <si>
    <r>
      <t>ŠAKIŲ RAJONO SAVIVALDYBĖS ADMINISTRACIJOS SUDARGO SENIŪNIJOS
  2018  METŲ VEIKLO</t>
    </r>
    <r>
      <rPr>
        <b/>
        <sz val="12"/>
        <color theme="1"/>
        <rFont val="Times New Roman"/>
        <family val="1"/>
        <charset val="186"/>
      </rPr>
      <t>S PLANO ATASKAITA</t>
    </r>
    <r>
      <rPr>
        <b/>
        <sz val="12"/>
        <rFont val="Times New Roman"/>
        <family val="1"/>
        <charset val="186"/>
      </rPr>
      <t xml:space="preserve">
</t>
    </r>
  </si>
  <si>
    <r>
      <t>Skirtos lėšos biudžet</t>
    </r>
    <r>
      <rPr>
        <sz val="10"/>
        <color theme="1"/>
        <rFont val="Times New Roman"/>
        <family val="1"/>
        <charset val="186"/>
      </rPr>
      <t>iniams 2018-</t>
    </r>
    <r>
      <rPr>
        <sz val="10"/>
        <color rgb="FFFF000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iesiems metams, tūkst. Eur</t>
    </r>
  </si>
  <si>
    <t>Sumažėjo bedarbystė</t>
  </si>
  <si>
    <t>padaugėjo vienkartinių išmokų skyrimas</t>
  </si>
  <si>
    <t>Sumažėjęs mokinių skaičius</t>
  </si>
  <si>
    <t>Savivaldybės administracijos Sudargo seniūnijos 2018 metų veiklos plano ataskaita</t>
  </si>
  <si>
    <t xml:space="preserve">asmenys buvo įdarbinti ilgesniam nei 2 mėn. laikotarpiui   </t>
  </si>
  <si>
    <t>Nebuvo priimtas darbuotojas. Funkcija perduota Šakių rajono Socialinių paslaugų centrui.</t>
  </si>
  <si>
    <t xml:space="preserve">PATVIRTINTA           
Šakių rajono savivaldybės
administracijos direktoriaus
2019 m.                                 d. įsakymu Nr. AT-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</si>
</sst>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2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</cellStyleXfs>
  <cellXfs count="433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31" fillId="0" borderId="28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textRotation="90"/>
    </xf>
    <xf numFmtId="0" fontId="31" fillId="0" borderId="28" xfId="0" applyFont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0" fillId="0" borderId="53" xfId="0" applyFont="1" applyFill="1" applyBorder="1" applyAlignment="1">
      <alignment vertical="center" wrapText="1"/>
    </xf>
    <xf numFmtId="0" fontId="10" fillId="0" borderId="60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vertical="center" wrapText="1"/>
    </xf>
    <xf numFmtId="4" fontId="10" fillId="0" borderId="28" xfId="0" applyNumberFormat="1" applyFont="1" applyFill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167" fontId="10" fillId="0" borderId="28" xfId="0" applyNumberFormat="1" applyFont="1" applyFill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8" borderId="28" xfId="0" applyFont="1" applyFill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165" fontId="10" fillId="0" borderId="28" xfId="0" applyNumberFormat="1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1" fontId="8" fillId="0" borderId="28" xfId="0" applyNumberFormat="1" applyFont="1" applyBorder="1" applyAlignment="1">
      <alignment horizontal="center" vertical="center"/>
    </xf>
    <xf numFmtId="0" fontId="8" fillId="0" borderId="2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165" fontId="10" fillId="4" borderId="28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justify" vertical="center" wrapText="1"/>
    </xf>
    <xf numFmtId="0" fontId="8" fillId="0" borderId="61" xfId="0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1" fontId="8" fillId="5" borderId="28" xfId="0" applyNumberFormat="1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/>
    </xf>
    <xf numFmtId="2" fontId="8" fillId="0" borderId="28" xfId="0" applyNumberFormat="1" applyFont="1" applyBorder="1" applyAlignment="1">
      <alignment vertical="center" wrapText="1"/>
    </xf>
    <xf numFmtId="165" fontId="10" fillId="6" borderId="28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 shrinkToFit="1"/>
    </xf>
    <xf numFmtId="0" fontId="21" fillId="0" borderId="0" xfId="0" applyFont="1" applyAlignment="1">
      <alignment horizontal="left" vertical="center" wrapText="1" shrinkToFit="1"/>
    </xf>
    <xf numFmtId="0" fontId="10" fillId="0" borderId="28" xfId="0" applyFont="1" applyFill="1" applyBorder="1" applyAlignment="1">
      <alignment horizontal="left" vertical="center" wrapText="1" shrinkToFit="1"/>
    </xf>
    <xf numFmtId="0" fontId="8" fillId="8" borderId="28" xfId="0" applyFont="1" applyFill="1" applyBorder="1" applyAlignment="1">
      <alignment horizontal="left" vertical="center" wrapText="1" shrinkToFit="1"/>
    </xf>
    <xf numFmtId="0" fontId="8" fillId="0" borderId="28" xfId="0" applyFont="1" applyFill="1" applyBorder="1" applyAlignment="1">
      <alignment horizontal="left" vertical="center" wrapText="1" shrinkToFi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164" fontId="10" fillId="4" borderId="60" xfId="0" applyNumberFormat="1" applyFont="1" applyFill="1" applyBorder="1" applyAlignment="1">
      <alignment horizontal="center" vertical="center"/>
    </xf>
    <xf numFmtId="164" fontId="10" fillId="4" borderId="6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49" fontId="28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/>
    </xf>
    <xf numFmtId="165" fontId="31" fillId="0" borderId="28" xfId="0" applyNumberFormat="1" applyFont="1" applyBorder="1" applyAlignment="1">
      <alignment horizontal="center" vertical="center" textRotation="90" wrapText="1"/>
    </xf>
    <xf numFmtId="165" fontId="8" fillId="0" borderId="28" xfId="0" applyNumberFormat="1" applyFont="1" applyBorder="1" applyAlignment="1">
      <alignment horizontal="center" vertical="center" textRotation="90" wrapText="1"/>
    </xf>
    <xf numFmtId="0" fontId="31" fillId="0" borderId="56" xfId="0" applyFont="1" applyBorder="1" applyAlignment="1">
      <alignment horizontal="center" vertical="center" wrapText="1"/>
    </xf>
    <xf numFmtId="0" fontId="29" fillId="0" borderId="62" xfId="0" applyFont="1" applyBorder="1" applyAlignment="1">
      <alignment horizontal="center" vertical="center" wrapText="1"/>
    </xf>
    <xf numFmtId="0" fontId="29" fillId="0" borderId="63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64" xfId="0" applyFont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center"/>
    </xf>
    <xf numFmtId="49" fontId="10" fillId="3" borderId="61" xfId="0" applyNumberFormat="1" applyFont="1" applyFill="1" applyBorder="1" applyAlignment="1">
      <alignment horizontal="center" vertical="center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center"/>
    </xf>
    <xf numFmtId="49" fontId="10" fillId="2" borderId="6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center"/>
    </xf>
    <xf numFmtId="49" fontId="10" fillId="6" borderId="61" xfId="0" applyNumberFormat="1" applyFont="1" applyFill="1" applyBorder="1" applyAlignment="1">
      <alignment horizontal="center" vertical="center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2"/>
  <sheetViews>
    <sheetView tabSelected="1" zoomScale="80" zoomScaleNormal="80" workbookViewId="0">
      <pane ySplit="9" topLeftCell="A10" activePane="bottomLeft" state="frozen"/>
      <selection pane="bottomLeft" activeCell="F1" sqref="F1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176" customWidth="1"/>
    <col min="7" max="7" width="6.85546875" style="176" customWidth="1"/>
    <col min="8" max="8" width="10.42578125" style="176" customWidth="1"/>
    <col min="9" max="9" width="9.7109375" style="176" customWidth="1"/>
    <col min="10" max="12" width="6.85546875" style="176" customWidth="1"/>
    <col min="13" max="13" width="6.7109375" style="176" customWidth="1"/>
    <col min="14" max="14" width="8.85546875" style="176" customWidth="1"/>
    <col min="15" max="16" width="6.85546875" style="176" customWidth="1"/>
    <col min="17" max="17" width="10.42578125" style="176" customWidth="1"/>
    <col min="18" max="18" width="9.7109375" style="176" customWidth="1"/>
    <col min="19" max="21" width="6.85546875" style="176" customWidth="1"/>
    <col min="22" max="22" width="6.7109375" style="176" customWidth="1"/>
    <col min="23" max="23" width="8.85546875" style="176" customWidth="1"/>
    <col min="24" max="25" width="6.85546875" style="176" customWidth="1"/>
    <col min="26" max="26" width="18.140625" style="177" customWidth="1"/>
    <col min="27" max="27" width="31.85546875" style="177" customWidth="1"/>
    <col min="28" max="28" width="5.28515625" style="179" customWidth="1"/>
    <col min="29" max="29" width="6.5703125" style="179" customWidth="1"/>
    <col min="30" max="30" width="5.28515625" style="179" customWidth="1"/>
    <col min="31" max="31" width="17" style="219" customWidth="1"/>
    <col min="32" max="16384" width="9.140625" style="1"/>
  </cols>
  <sheetData>
    <row r="1" spans="1:31" ht="62.25" customHeight="1" x14ac:dyDescent="0.2">
      <c r="AA1" s="289" t="s">
        <v>229</v>
      </c>
      <c r="AB1" s="289"/>
      <c r="AC1" s="289"/>
      <c r="AD1" s="290"/>
      <c r="AE1" s="290"/>
    </row>
    <row r="2" spans="1:31" ht="9" customHeight="1" x14ac:dyDescent="0.2"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</row>
    <row r="3" spans="1:31" ht="15.75" customHeight="1" x14ac:dyDescent="0.2"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178"/>
    </row>
    <row r="4" spans="1:31" ht="8.25" customHeight="1" x14ac:dyDescent="0.2"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293"/>
      <c r="V4" s="293"/>
      <c r="W4" s="293"/>
      <c r="X4" s="293"/>
      <c r="Y4" s="293"/>
      <c r="Z4" s="293"/>
      <c r="AA4" s="293"/>
      <c r="AB4" s="293"/>
      <c r="AC4" s="293"/>
      <c r="AD4" s="293"/>
      <c r="AE4" s="293"/>
    </row>
    <row r="5" spans="1:31" ht="38.25" customHeight="1" x14ac:dyDescent="0.2">
      <c r="B5" s="292" t="s">
        <v>221</v>
      </c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</row>
    <row r="6" spans="1:31" ht="10.5" customHeight="1" x14ac:dyDescent="0.2">
      <c r="AA6" s="180"/>
      <c r="AB6" s="181"/>
      <c r="AC6" s="181"/>
      <c r="AD6" s="181"/>
      <c r="AE6" s="220"/>
    </row>
    <row r="7" spans="1:31" s="72" customFormat="1" ht="18" customHeight="1" x14ac:dyDescent="0.2">
      <c r="A7" s="258" t="s">
        <v>138</v>
      </c>
      <c r="B7" s="258" t="s">
        <v>1</v>
      </c>
      <c r="C7" s="258" t="s">
        <v>2</v>
      </c>
      <c r="D7" s="258" t="s">
        <v>3</v>
      </c>
      <c r="E7" s="258" t="s">
        <v>137</v>
      </c>
      <c r="F7" s="259" t="s">
        <v>18</v>
      </c>
      <c r="G7" s="233" t="s">
        <v>6</v>
      </c>
      <c r="H7" s="258" t="s">
        <v>222</v>
      </c>
      <c r="I7" s="251" t="s">
        <v>146</v>
      </c>
      <c r="J7" s="252"/>
      <c r="K7" s="252"/>
      <c r="L7" s="252"/>
      <c r="M7" s="252"/>
      <c r="N7" s="252"/>
      <c r="O7" s="252"/>
      <c r="P7" s="253"/>
      <c r="Q7" s="269" t="s">
        <v>218</v>
      </c>
      <c r="R7" s="271" t="s">
        <v>146</v>
      </c>
      <c r="S7" s="272"/>
      <c r="T7" s="272"/>
      <c r="U7" s="272"/>
      <c r="V7" s="272"/>
      <c r="W7" s="272"/>
      <c r="X7" s="272"/>
      <c r="Y7" s="273"/>
      <c r="Z7" s="247" t="s">
        <v>0</v>
      </c>
      <c r="AA7" s="257" t="s">
        <v>139</v>
      </c>
      <c r="AB7" s="257"/>
      <c r="AC7" s="257"/>
      <c r="AD7" s="257"/>
      <c r="AE7" s="257"/>
    </row>
    <row r="8" spans="1:31" s="72" customFormat="1" ht="7.5" customHeight="1" x14ac:dyDescent="0.2">
      <c r="A8" s="258"/>
      <c r="B8" s="258"/>
      <c r="C8" s="258"/>
      <c r="D8" s="258"/>
      <c r="E8" s="258"/>
      <c r="F8" s="259"/>
      <c r="G8" s="234"/>
      <c r="H8" s="258"/>
      <c r="I8" s="254"/>
      <c r="J8" s="255"/>
      <c r="K8" s="255"/>
      <c r="L8" s="255"/>
      <c r="M8" s="255"/>
      <c r="N8" s="255"/>
      <c r="O8" s="255"/>
      <c r="P8" s="256"/>
      <c r="Q8" s="270"/>
      <c r="R8" s="274"/>
      <c r="S8" s="275"/>
      <c r="T8" s="275"/>
      <c r="U8" s="275"/>
      <c r="V8" s="275"/>
      <c r="W8" s="275"/>
      <c r="X8" s="275"/>
      <c r="Y8" s="276"/>
      <c r="Z8" s="247"/>
      <c r="AA8" s="257"/>
      <c r="AB8" s="257"/>
      <c r="AC8" s="257"/>
      <c r="AD8" s="257"/>
      <c r="AE8" s="257"/>
    </row>
    <row r="9" spans="1:31" s="72" customFormat="1" ht="102.75" customHeight="1" x14ac:dyDescent="0.2">
      <c r="A9" s="258"/>
      <c r="B9" s="258"/>
      <c r="C9" s="258"/>
      <c r="D9" s="258"/>
      <c r="E9" s="258"/>
      <c r="F9" s="259"/>
      <c r="G9" s="235"/>
      <c r="H9" s="258"/>
      <c r="I9" s="175" t="s">
        <v>13</v>
      </c>
      <c r="J9" s="175" t="s">
        <v>144</v>
      </c>
      <c r="K9" s="175" t="s">
        <v>145</v>
      </c>
      <c r="L9" s="175" t="s">
        <v>140</v>
      </c>
      <c r="M9" s="175" t="s">
        <v>141</v>
      </c>
      <c r="N9" s="175" t="s">
        <v>142</v>
      </c>
      <c r="O9" s="175" t="s">
        <v>147</v>
      </c>
      <c r="P9" s="175" t="s">
        <v>143</v>
      </c>
      <c r="Q9" s="270"/>
      <c r="R9" s="171" t="s">
        <v>13</v>
      </c>
      <c r="S9" s="171" t="s">
        <v>144</v>
      </c>
      <c r="T9" s="171" t="s">
        <v>145</v>
      </c>
      <c r="U9" s="171" t="s">
        <v>140</v>
      </c>
      <c r="V9" s="171" t="s">
        <v>141</v>
      </c>
      <c r="W9" s="171" t="s">
        <v>142</v>
      </c>
      <c r="X9" s="171" t="s">
        <v>147</v>
      </c>
      <c r="Y9" s="171" t="s">
        <v>143</v>
      </c>
      <c r="Z9" s="247"/>
      <c r="AA9" s="174" t="s">
        <v>136</v>
      </c>
      <c r="AB9" s="156" t="s">
        <v>134</v>
      </c>
      <c r="AC9" s="156" t="s">
        <v>135</v>
      </c>
      <c r="AD9" s="172" t="s">
        <v>216</v>
      </c>
      <c r="AE9" s="173" t="s">
        <v>217</v>
      </c>
    </row>
    <row r="10" spans="1:31" s="4" customFormat="1" ht="15" customHeight="1" x14ac:dyDescent="0.2">
      <c r="A10" s="160" t="s">
        <v>9</v>
      </c>
      <c r="B10" s="264" t="s">
        <v>226</v>
      </c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</row>
    <row r="11" spans="1:31" s="4" customFormat="1" ht="15" customHeight="1" x14ac:dyDescent="0.2">
      <c r="A11" s="166" t="s">
        <v>9</v>
      </c>
      <c r="B11" s="157" t="s">
        <v>9</v>
      </c>
      <c r="C11" s="241" t="s">
        <v>185</v>
      </c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</row>
    <row r="12" spans="1:31" s="4" customFormat="1" ht="15" customHeight="1" x14ac:dyDescent="0.2">
      <c r="A12" s="159" t="s">
        <v>9</v>
      </c>
      <c r="B12" s="157" t="s">
        <v>9</v>
      </c>
      <c r="C12" s="158" t="s">
        <v>9</v>
      </c>
      <c r="D12" s="266" t="s">
        <v>179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</row>
    <row r="13" spans="1:31" s="72" customFormat="1" ht="15" customHeight="1" x14ac:dyDescent="0.2">
      <c r="A13" s="260" t="s">
        <v>9</v>
      </c>
      <c r="B13" s="243" t="s">
        <v>9</v>
      </c>
      <c r="C13" s="242" t="s">
        <v>9</v>
      </c>
      <c r="D13" s="238" t="s">
        <v>9</v>
      </c>
      <c r="E13" s="244" t="s">
        <v>148</v>
      </c>
      <c r="F13" s="245"/>
      <c r="G13" s="182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4"/>
      <c r="AB13" s="185"/>
      <c r="AC13" s="185"/>
      <c r="AD13" s="185"/>
      <c r="AE13" s="221"/>
    </row>
    <row r="14" spans="1:31" s="72" customFormat="1" ht="28.5" customHeight="1" x14ac:dyDescent="0.2">
      <c r="A14" s="261"/>
      <c r="B14" s="243"/>
      <c r="C14" s="242"/>
      <c r="D14" s="239"/>
      <c r="E14" s="161" t="s">
        <v>9</v>
      </c>
      <c r="F14" s="186" t="s">
        <v>155</v>
      </c>
      <c r="G14" s="174" t="s">
        <v>13</v>
      </c>
      <c r="H14" s="187">
        <f>I14+J14+K14+L14+M14+N14+O14+P14</f>
        <v>15.21</v>
      </c>
      <c r="I14" s="174">
        <v>15.21</v>
      </c>
      <c r="J14" s="174"/>
      <c r="K14" s="174"/>
      <c r="L14" s="174"/>
      <c r="M14" s="174"/>
      <c r="N14" s="174"/>
      <c r="O14" s="174"/>
      <c r="P14" s="174"/>
      <c r="Q14" s="187">
        <f>R14+S14+T14+U14+V14+W14+X14+Y14</f>
        <v>15.21</v>
      </c>
      <c r="R14" s="174">
        <v>15.21</v>
      </c>
      <c r="S14" s="174"/>
      <c r="T14" s="174"/>
      <c r="U14" s="174"/>
      <c r="V14" s="174"/>
      <c r="W14" s="174"/>
      <c r="X14" s="174"/>
      <c r="Y14" s="174"/>
      <c r="Z14" s="188" t="s">
        <v>203</v>
      </c>
      <c r="AA14" s="189" t="s">
        <v>173</v>
      </c>
      <c r="AB14" s="174" t="s">
        <v>154</v>
      </c>
      <c r="AC14" s="174">
        <v>43</v>
      </c>
      <c r="AD14" s="174">
        <v>43</v>
      </c>
      <c r="AE14" s="165"/>
    </row>
    <row r="15" spans="1:31" s="4" customFormat="1" ht="15" customHeight="1" x14ac:dyDescent="0.2">
      <c r="A15" s="262"/>
      <c r="B15" s="243"/>
      <c r="C15" s="242"/>
      <c r="D15" s="248" t="s">
        <v>14</v>
      </c>
      <c r="E15" s="249"/>
      <c r="F15" s="249"/>
      <c r="G15" s="250"/>
      <c r="H15" s="190">
        <f t="shared" ref="H15:P15" si="0">H14</f>
        <v>15.21</v>
      </c>
      <c r="I15" s="190">
        <f t="shared" si="0"/>
        <v>15.21</v>
      </c>
      <c r="J15" s="190">
        <f t="shared" si="0"/>
        <v>0</v>
      </c>
      <c r="K15" s="190">
        <f t="shared" si="0"/>
        <v>0</v>
      </c>
      <c r="L15" s="190">
        <f t="shared" si="0"/>
        <v>0</v>
      </c>
      <c r="M15" s="190">
        <f t="shared" si="0"/>
        <v>0</v>
      </c>
      <c r="N15" s="190">
        <f t="shared" si="0"/>
        <v>0</v>
      </c>
      <c r="O15" s="190">
        <f t="shared" si="0"/>
        <v>0</v>
      </c>
      <c r="P15" s="190">
        <f t="shared" si="0"/>
        <v>0</v>
      </c>
      <c r="Q15" s="190">
        <f t="shared" ref="Q15:Y15" si="1">Q14</f>
        <v>15.21</v>
      </c>
      <c r="R15" s="190">
        <f t="shared" si="1"/>
        <v>15.21</v>
      </c>
      <c r="S15" s="190">
        <f t="shared" si="1"/>
        <v>0</v>
      </c>
      <c r="T15" s="190">
        <f t="shared" si="1"/>
        <v>0</v>
      </c>
      <c r="U15" s="190">
        <f t="shared" si="1"/>
        <v>0</v>
      </c>
      <c r="V15" s="190">
        <f t="shared" si="1"/>
        <v>0</v>
      </c>
      <c r="W15" s="190">
        <f t="shared" si="1"/>
        <v>0</v>
      </c>
      <c r="X15" s="190">
        <f t="shared" si="1"/>
        <v>0</v>
      </c>
      <c r="Y15" s="190">
        <f t="shared" si="1"/>
        <v>0</v>
      </c>
      <c r="Z15" s="236"/>
      <c r="AA15" s="236"/>
      <c r="AB15" s="236"/>
      <c r="AC15" s="236"/>
      <c r="AD15" s="236"/>
      <c r="AE15" s="237"/>
    </row>
    <row r="16" spans="1:31" s="4" customFormat="1" ht="15" customHeight="1" x14ac:dyDescent="0.2">
      <c r="A16" s="160" t="s">
        <v>9</v>
      </c>
      <c r="B16" s="157" t="s">
        <v>9</v>
      </c>
      <c r="C16" s="158" t="s">
        <v>9</v>
      </c>
      <c r="D16" s="284" t="s">
        <v>15</v>
      </c>
      <c r="E16" s="285"/>
      <c r="F16" s="285"/>
      <c r="G16" s="286"/>
      <c r="H16" s="191">
        <f>H15</f>
        <v>15.21</v>
      </c>
      <c r="I16" s="191">
        <f t="shared" ref="I16:P17" si="2">I15</f>
        <v>15.21</v>
      </c>
      <c r="J16" s="191">
        <f t="shared" si="2"/>
        <v>0</v>
      </c>
      <c r="K16" s="191">
        <f t="shared" si="2"/>
        <v>0</v>
      </c>
      <c r="L16" s="191">
        <f t="shared" si="2"/>
        <v>0</v>
      </c>
      <c r="M16" s="191">
        <f t="shared" si="2"/>
        <v>0</v>
      </c>
      <c r="N16" s="191">
        <f t="shared" si="2"/>
        <v>0</v>
      </c>
      <c r="O16" s="191">
        <f t="shared" si="2"/>
        <v>0</v>
      </c>
      <c r="P16" s="191">
        <f t="shared" si="2"/>
        <v>0</v>
      </c>
      <c r="Q16" s="191">
        <f>Q15</f>
        <v>15.21</v>
      </c>
      <c r="R16" s="191">
        <f t="shared" ref="R16:Y16" si="3">R15</f>
        <v>15.21</v>
      </c>
      <c r="S16" s="191">
        <f t="shared" si="3"/>
        <v>0</v>
      </c>
      <c r="T16" s="191">
        <f t="shared" si="3"/>
        <v>0</v>
      </c>
      <c r="U16" s="191">
        <f t="shared" si="3"/>
        <v>0</v>
      </c>
      <c r="V16" s="191">
        <f t="shared" si="3"/>
        <v>0</v>
      </c>
      <c r="W16" s="191">
        <f t="shared" si="3"/>
        <v>0</v>
      </c>
      <c r="X16" s="191">
        <f t="shared" si="3"/>
        <v>0</v>
      </c>
      <c r="Y16" s="191">
        <f t="shared" si="3"/>
        <v>0</v>
      </c>
      <c r="Z16" s="287"/>
      <c r="AA16" s="287"/>
      <c r="AB16" s="287"/>
      <c r="AC16" s="287"/>
      <c r="AD16" s="287"/>
      <c r="AE16" s="288"/>
    </row>
    <row r="17" spans="1:33" ht="13.5" customHeight="1" x14ac:dyDescent="0.2">
      <c r="A17" s="166" t="s">
        <v>9</v>
      </c>
      <c r="B17" s="157" t="s">
        <v>9</v>
      </c>
      <c r="C17" s="279" t="s">
        <v>17</v>
      </c>
      <c r="D17" s="280"/>
      <c r="E17" s="280"/>
      <c r="F17" s="280"/>
      <c r="G17" s="281"/>
      <c r="H17" s="164">
        <f>H16</f>
        <v>15.21</v>
      </c>
      <c r="I17" s="164">
        <f t="shared" si="2"/>
        <v>15.21</v>
      </c>
      <c r="J17" s="164">
        <f t="shared" si="2"/>
        <v>0</v>
      </c>
      <c r="K17" s="164">
        <f t="shared" si="2"/>
        <v>0</v>
      </c>
      <c r="L17" s="164">
        <f t="shared" si="2"/>
        <v>0</v>
      </c>
      <c r="M17" s="164">
        <f t="shared" si="2"/>
        <v>0</v>
      </c>
      <c r="N17" s="164">
        <f t="shared" si="2"/>
        <v>0</v>
      </c>
      <c r="O17" s="164">
        <f t="shared" si="2"/>
        <v>0</v>
      </c>
      <c r="P17" s="164">
        <f t="shared" si="2"/>
        <v>0</v>
      </c>
      <c r="Q17" s="164">
        <f>Q16</f>
        <v>15.21</v>
      </c>
      <c r="R17" s="164">
        <f t="shared" ref="R17:Y17" si="4">R16</f>
        <v>15.21</v>
      </c>
      <c r="S17" s="164">
        <f t="shared" si="4"/>
        <v>0</v>
      </c>
      <c r="T17" s="164">
        <f t="shared" si="4"/>
        <v>0</v>
      </c>
      <c r="U17" s="164">
        <f t="shared" si="4"/>
        <v>0</v>
      </c>
      <c r="V17" s="164">
        <f t="shared" si="4"/>
        <v>0</v>
      </c>
      <c r="W17" s="164">
        <f t="shared" si="4"/>
        <v>0</v>
      </c>
      <c r="X17" s="164">
        <f t="shared" si="4"/>
        <v>0</v>
      </c>
      <c r="Y17" s="164">
        <f t="shared" si="4"/>
        <v>0</v>
      </c>
      <c r="Z17" s="282"/>
      <c r="AA17" s="282"/>
      <c r="AB17" s="282"/>
      <c r="AC17" s="282"/>
      <c r="AD17" s="282"/>
      <c r="AE17" s="283"/>
    </row>
    <row r="18" spans="1:33" s="4" customFormat="1" ht="15" customHeight="1" x14ac:dyDescent="0.2">
      <c r="A18" s="166" t="s">
        <v>9</v>
      </c>
      <c r="B18" s="157" t="s">
        <v>10</v>
      </c>
      <c r="C18" s="241" t="s">
        <v>186</v>
      </c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1"/>
      <c r="T18" s="241"/>
      <c r="U18" s="241"/>
      <c r="V18" s="241"/>
      <c r="W18" s="241"/>
      <c r="X18" s="241"/>
      <c r="Y18" s="241"/>
      <c r="Z18" s="241"/>
      <c r="AA18" s="241"/>
      <c r="AB18" s="241"/>
      <c r="AC18" s="241"/>
      <c r="AD18" s="241"/>
      <c r="AE18" s="241"/>
    </row>
    <row r="19" spans="1:33" s="4" customFormat="1" ht="15" customHeight="1" x14ac:dyDescent="0.2">
      <c r="A19" s="159" t="s">
        <v>9</v>
      </c>
      <c r="B19" s="157" t="s">
        <v>10</v>
      </c>
      <c r="C19" s="158" t="s">
        <v>9</v>
      </c>
      <c r="D19" s="266" t="s">
        <v>180</v>
      </c>
      <c r="E19" s="266"/>
      <c r="F19" s="266"/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266"/>
      <c r="AE19" s="266"/>
    </row>
    <row r="20" spans="1:33" s="4" customFormat="1" ht="15" customHeight="1" x14ac:dyDescent="0.2">
      <c r="A20" s="263" t="s">
        <v>9</v>
      </c>
      <c r="B20" s="243" t="s">
        <v>10</v>
      </c>
      <c r="C20" s="246" t="s">
        <v>9</v>
      </c>
      <c r="D20" s="238" t="s">
        <v>9</v>
      </c>
      <c r="E20" s="277" t="s">
        <v>149</v>
      </c>
      <c r="F20" s="278"/>
      <c r="G20" s="182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  <c r="AA20" s="184"/>
      <c r="AB20" s="185"/>
      <c r="AC20" s="185"/>
      <c r="AD20" s="185"/>
      <c r="AE20" s="221"/>
    </row>
    <row r="21" spans="1:33" s="4" customFormat="1" ht="85.5" customHeight="1" x14ac:dyDescent="0.2">
      <c r="A21" s="263"/>
      <c r="B21" s="243"/>
      <c r="C21" s="246"/>
      <c r="D21" s="239"/>
      <c r="E21" s="161" t="s">
        <v>9</v>
      </c>
      <c r="F21" s="186" t="s">
        <v>167</v>
      </c>
      <c r="G21" s="174" t="s">
        <v>145</v>
      </c>
      <c r="H21" s="192">
        <f>I21+J21+K21+L21+M21+N21+O21+P21</f>
        <v>6.2990000000000004</v>
      </c>
      <c r="I21" s="174"/>
      <c r="J21" s="174"/>
      <c r="K21" s="193">
        <v>6.2990000000000004</v>
      </c>
      <c r="L21" s="174"/>
      <c r="M21" s="174"/>
      <c r="N21" s="174"/>
      <c r="O21" s="174"/>
      <c r="P21" s="174"/>
      <c r="Q21" s="192">
        <f>R21+S21+T21+U21+V21+W21+X21+Y21</f>
        <v>0</v>
      </c>
      <c r="R21" s="174"/>
      <c r="S21" s="174"/>
      <c r="T21" s="193">
        <v>0</v>
      </c>
      <c r="U21" s="174"/>
      <c r="V21" s="174"/>
      <c r="W21" s="174"/>
      <c r="X21" s="174"/>
      <c r="Y21" s="174"/>
      <c r="Z21" s="188" t="s">
        <v>203</v>
      </c>
      <c r="AA21" s="194" t="s">
        <v>171</v>
      </c>
      <c r="AB21" s="174" t="s">
        <v>152</v>
      </c>
      <c r="AC21" s="195">
        <v>7</v>
      </c>
      <c r="AD21" s="195">
        <v>7</v>
      </c>
      <c r="AE21" s="222" t="s">
        <v>228</v>
      </c>
      <c r="AG21" s="4" t="s">
        <v>166</v>
      </c>
    </row>
    <row r="22" spans="1:33" s="4" customFormat="1" ht="15" customHeight="1" x14ac:dyDescent="0.2">
      <c r="A22" s="263"/>
      <c r="B22" s="243"/>
      <c r="C22" s="246"/>
      <c r="D22" s="248" t="s">
        <v>14</v>
      </c>
      <c r="E22" s="249"/>
      <c r="F22" s="249"/>
      <c r="G22" s="250"/>
      <c r="H22" s="196">
        <f>H21</f>
        <v>6.2990000000000004</v>
      </c>
      <c r="I22" s="197">
        <f t="shared" ref="I22:P22" si="5">I21</f>
        <v>0</v>
      </c>
      <c r="J22" s="197">
        <f t="shared" si="5"/>
        <v>0</v>
      </c>
      <c r="K22" s="196">
        <f t="shared" si="5"/>
        <v>6.2990000000000004</v>
      </c>
      <c r="L22" s="197">
        <f t="shared" si="5"/>
        <v>0</v>
      </c>
      <c r="M22" s="197">
        <f t="shared" si="5"/>
        <v>0</v>
      </c>
      <c r="N22" s="197">
        <f t="shared" si="5"/>
        <v>0</v>
      </c>
      <c r="O22" s="197">
        <f t="shared" si="5"/>
        <v>0</v>
      </c>
      <c r="P22" s="197">
        <f t="shared" si="5"/>
        <v>0</v>
      </c>
      <c r="Q22" s="196">
        <f>Q21</f>
        <v>0</v>
      </c>
      <c r="R22" s="197">
        <f t="shared" ref="R22:Y22" si="6">R21</f>
        <v>0</v>
      </c>
      <c r="S22" s="197">
        <f t="shared" si="6"/>
        <v>0</v>
      </c>
      <c r="T22" s="196">
        <f t="shared" si="6"/>
        <v>0</v>
      </c>
      <c r="U22" s="197">
        <f t="shared" si="6"/>
        <v>0</v>
      </c>
      <c r="V22" s="197">
        <f t="shared" si="6"/>
        <v>0</v>
      </c>
      <c r="W22" s="197">
        <f t="shared" si="6"/>
        <v>0</v>
      </c>
      <c r="X22" s="197">
        <f t="shared" si="6"/>
        <v>0</v>
      </c>
      <c r="Y22" s="197">
        <f t="shared" si="6"/>
        <v>0</v>
      </c>
      <c r="Z22" s="267"/>
      <c r="AA22" s="267"/>
      <c r="AB22" s="267"/>
      <c r="AC22" s="267"/>
      <c r="AD22" s="267"/>
      <c r="AE22" s="268"/>
    </row>
    <row r="23" spans="1:33" s="4" customFormat="1" ht="15" customHeight="1" x14ac:dyDescent="0.2">
      <c r="A23" s="160" t="s">
        <v>9</v>
      </c>
      <c r="B23" s="157" t="s">
        <v>10</v>
      </c>
      <c r="C23" s="158" t="s">
        <v>9</v>
      </c>
      <c r="D23" s="284" t="s">
        <v>15</v>
      </c>
      <c r="E23" s="285"/>
      <c r="F23" s="285"/>
      <c r="G23" s="286"/>
      <c r="H23" s="191">
        <f>H22</f>
        <v>6.2990000000000004</v>
      </c>
      <c r="I23" s="191">
        <f t="shared" ref="I23:P24" si="7">I22</f>
        <v>0</v>
      </c>
      <c r="J23" s="191">
        <f t="shared" si="7"/>
        <v>0</v>
      </c>
      <c r="K23" s="191">
        <f t="shared" si="7"/>
        <v>6.2990000000000004</v>
      </c>
      <c r="L23" s="191">
        <f t="shared" si="7"/>
        <v>0</v>
      </c>
      <c r="M23" s="191">
        <f t="shared" si="7"/>
        <v>0</v>
      </c>
      <c r="N23" s="191">
        <f t="shared" si="7"/>
        <v>0</v>
      </c>
      <c r="O23" s="191">
        <f t="shared" si="7"/>
        <v>0</v>
      </c>
      <c r="P23" s="191">
        <f t="shared" si="7"/>
        <v>0</v>
      </c>
      <c r="Q23" s="191">
        <f>Q22</f>
        <v>0</v>
      </c>
      <c r="R23" s="191">
        <f t="shared" ref="R23:Y23" si="8">R22</f>
        <v>0</v>
      </c>
      <c r="S23" s="191">
        <f t="shared" si="8"/>
        <v>0</v>
      </c>
      <c r="T23" s="191">
        <f t="shared" si="8"/>
        <v>0</v>
      </c>
      <c r="U23" s="191">
        <f t="shared" si="8"/>
        <v>0</v>
      </c>
      <c r="V23" s="191">
        <f t="shared" si="8"/>
        <v>0</v>
      </c>
      <c r="W23" s="191">
        <f t="shared" si="8"/>
        <v>0</v>
      </c>
      <c r="X23" s="191">
        <f t="shared" si="8"/>
        <v>0</v>
      </c>
      <c r="Y23" s="191">
        <f t="shared" si="8"/>
        <v>0</v>
      </c>
      <c r="Z23" s="287"/>
      <c r="AA23" s="287"/>
      <c r="AB23" s="287"/>
      <c r="AC23" s="287"/>
      <c r="AD23" s="287"/>
      <c r="AE23" s="288"/>
    </row>
    <row r="24" spans="1:33" ht="13.5" customHeight="1" x14ac:dyDescent="0.2">
      <c r="A24" s="166" t="s">
        <v>9</v>
      </c>
      <c r="B24" s="157" t="s">
        <v>10</v>
      </c>
      <c r="C24" s="279" t="s">
        <v>17</v>
      </c>
      <c r="D24" s="280"/>
      <c r="E24" s="280"/>
      <c r="F24" s="280"/>
      <c r="G24" s="281"/>
      <c r="H24" s="164">
        <f>H23</f>
        <v>6.2990000000000004</v>
      </c>
      <c r="I24" s="164">
        <f t="shared" si="7"/>
        <v>0</v>
      </c>
      <c r="J24" s="164">
        <f t="shared" si="7"/>
        <v>0</v>
      </c>
      <c r="K24" s="164">
        <f t="shared" si="7"/>
        <v>6.2990000000000004</v>
      </c>
      <c r="L24" s="164">
        <f t="shared" si="7"/>
        <v>0</v>
      </c>
      <c r="M24" s="164">
        <f t="shared" si="7"/>
        <v>0</v>
      </c>
      <c r="N24" s="164">
        <f t="shared" si="7"/>
        <v>0</v>
      </c>
      <c r="O24" s="164">
        <f t="shared" si="7"/>
        <v>0</v>
      </c>
      <c r="P24" s="164">
        <f t="shared" si="7"/>
        <v>0</v>
      </c>
      <c r="Q24" s="164">
        <f>Q23</f>
        <v>0</v>
      </c>
      <c r="R24" s="164">
        <f t="shared" ref="R24:Y24" si="9">R23</f>
        <v>0</v>
      </c>
      <c r="S24" s="164">
        <f t="shared" si="9"/>
        <v>0</v>
      </c>
      <c r="T24" s="164">
        <f t="shared" si="9"/>
        <v>0</v>
      </c>
      <c r="U24" s="164">
        <f t="shared" si="9"/>
        <v>0</v>
      </c>
      <c r="V24" s="164">
        <f t="shared" si="9"/>
        <v>0</v>
      </c>
      <c r="W24" s="164">
        <f t="shared" si="9"/>
        <v>0</v>
      </c>
      <c r="X24" s="164">
        <f t="shared" si="9"/>
        <v>0</v>
      </c>
      <c r="Y24" s="164">
        <f t="shared" si="9"/>
        <v>0</v>
      </c>
      <c r="Z24" s="282"/>
      <c r="AA24" s="282"/>
      <c r="AB24" s="282"/>
      <c r="AC24" s="282"/>
      <c r="AD24" s="282"/>
      <c r="AE24" s="283"/>
    </row>
    <row r="25" spans="1:33" s="4" customFormat="1" ht="15" customHeight="1" x14ac:dyDescent="0.2">
      <c r="A25" s="166" t="s">
        <v>9</v>
      </c>
      <c r="B25" s="157" t="s">
        <v>11</v>
      </c>
      <c r="C25" s="241" t="s">
        <v>187</v>
      </c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</row>
    <row r="26" spans="1:33" s="4" customFormat="1" ht="15" customHeight="1" x14ac:dyDescent="0.2">
      <c r="A26" s="159" t="s">
        <v>9</v>
      </c>
      <c r="B26" s="157" t="s">
        <v>11</v>
      </c>
      <c r="C26" s="158" t="s">
        <v>9</v>
      </c>
      <c r="D26" s="266" t="s">
        <v>196</v>
      </c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266"/>
      <c r="AA26" s="266"/>
      <c r="AB26" s="266"/>
      <c r="AC26" s="266"/>
      <c r="AD26" s="266"/>
      <c r="AE26" s="266"/>
    </row>
    <row r="27" spans="1:33" s="4" customFormat="1" ht="28.5" customHeight="1" x14ac:dyDescent="0.2">
      <c r="A27" s="263" t="s">
        <v>9</v>
      </c>
      <c r="B27" s="243" t="s">
        <v>11</v>
      </c>
      <c r="C27" s="242" t="s">
        <v>9</v>
      </c>
      <c r="D27" s="238" t="s">
        <v>9</v>
      </c>
      <c r="E27" s="244" t="s">
        <v>150</v>
      </c>
      <c r="F27" s="245"/>
      <c r="G27" s="182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  <c r="AA27" s="184"/>
      <c r="AB27" s="185"/>
      <c r="AC27" s="185"/>
      <c r="AD27" s="185"/>
      <c r="AE27" s="221"/>
    </row>
    <row r="28" spans="1:33" s="4" customFormat="1" ht="29.25" customHeight="1" x14ac:dyDescent="0.2">
      <c r="A28" s="263"/>
      <c r="B28" s="243"/>
      <c r="C28" s="242"/>
      <c r="D28" s="239"/>
      <c r="E28" s="162" t="s">
        <v>9</v>
      </c>
      <c r="F28" s="186" t="s">
        <v>165</v>
      </c>
      <c r="G28" s="174" t="s">
        <v>13</v>
      </c>
      <c r="H28" s="198">
        <f>I28+J28+K28+L28+M28+N28+O28+P28</f>
        <v>8.0169999999999995</v>
      </c>
      <c r="I28" s="193">
        <v>8.0169999999999995</v>
      </c>
      <c r="J28" s="174"/>
      <c r="K28" s="174"/>
      <c r="L28" s="174"/>
      <c r="M28" s="174"/>
      <c r="N28" s="174"/>
      <c r="O28" s="174"/>
      <c r="P28" s="174"/>
      <c r="Q28" s="198">
        <f>R28+S28+T28+U28+V28+W28+X28+Y28</f>
        <v>7.5880000000000001</v>
      </c>
      <c r="R28" s="193">
        <v>7.5880000000000001</v>
      </c>
      <c r="S28" s="174"/>
      <c r="T28" s="174"/>
      <c r="U28" s="174"/>
      <c r="V28" s="174"/>
      <c r="W28" s="174"/>
      <c r="X28" s="174"/>
      <c r="Y28" s="174"/>
      <c r="Z28" s="188" t="s">
        <v>203</v>
      </c>
      <c r="AA28" s="189" t="s">
        <v>168</v>
      </c>
      <c r="AB28" s="199" t="s">
        <v>152</v>
      </c>
      <c r="AC28" s="174">
        <v>1</v>
      </c>
      <c r="AD28" s="200">
        <v>1</v>
      </c>
      <c r="AE28" s="165" t="s">
        <v>219</v>
      </c>
    </row>
    <row r="29" spans="1:33" s="4" customFormat="1" ht="41.25" customHeight="1" x14ac:dyDescent="0.2">
      <c r="A29" s="263"/>
      <c r="B29" s="243"/>
      <c r="C29" s="242"/>
      <c r="D29" s="239"/>
      <c r="E29" s="162" t="s">
        <v>10</v>
      </c>
      <c r="F29" s="201" t="s">
        <v>157</v>
      </c>
      <c r="G29" s="174" t="s">
        <v>13</v>
      </c>
      <c r="H29" s="198">
        <f>I29+J29+K29+L29+M29+N29+O29+P29</f>
        <v>2.391</v>
      </c>
      <c r="I29" s="193">
        <v>2.391</v>
      </c>
      <c r="J29" s="174"/>
      <c r="K29" s="174"/>
      <c r="L29" s="174"/>
      <c r="M29" s="174"/>
      <c r="N29" s="174"/>
      <c r="O29" s="174"/>
      <c r="P29" s="174"/>
      <c r="Q29" s="198">
        <f>R29+S29+T29+U29+V29+W29+X29+Y29</f>
        <v>2.02</v>
      </c>
      <c r="R29" s="193">
        <v>2.02</v>
      </c>
      <c r="S29" s="174"/>
      <c r="T29" s="174"/>
      <c r="U29" s="174"/>
      <c r="V29" s="174"/>
      <c r="W29" s="174"/>
      <c r="X29" s="174"/>
      <c r="Y29" s="174"/>
      <c r="Z29" s="188" t="s">
        <v>203</v>
      </c>
      <c r="AA29" s="189" t="s">
        <v>158</v>
      </c>
      <c r="AB29" s="199" t="s">
        <v>152</v>
      </c>
      <c r="AC29" s="195">
        <v>200</v>
      </c>
      <c r="AD29" s="200">
        <v>155</v>
      </c>
      <c r="AE29" s="222" t="s">
        <v>223</v>
      </c>
    </row>
    <row r="30" spans="1:33" s="4" customFormat="1" ht="47.25" customHeight="1" x14ac:dyDescent="0.2">
      <c r="A30" s="263"/>
      <c r="B30" s="243"/>
      <c r="C30" s="242"/>
      <c r="D30" s="240"/>
      <c r="E30" s="163" t="s">
        <v>11</v>
      </c>
      <c r="F30" s="202" t="s">
        <v>153</v>
      </c>
      <c r="G30" s="203" t="s">
        <v>13</v>
      </c>
      <c r="H30" s="198">
        <f>I30+J30+K30+L30+M30+N30+O30+P30</f>
        <v>0.3</v>
      </c>
      <c r="I30" s="204">
        <v>0.3</v>
      </c>
      <c r="J30" s="203"/>
      <c r="K30" s="203"/>
      <c r="L30" s="203"/>
      <c r="M30" s="203"/>
      <c r="N30" s="203"/>
      <c r="O30" s="203"/>
      <c r="P30" s="203"/>
      <c r="Q30" s="198">
        <f>R30+S30+T30+U30+V30+W30+X30+Y30</f>
        <v>0.189</v>
      </c>
      <c r="R30" s="204">
        <v>0.189</v>
      </c>
      <c r="S30" s="203"/>
      <c r="T30" s="203"/>
      <c r="U30" s="203"/>
      <c r="V30" s="203"/>
      <c r="W30" s="203"/>
      <c r="X30" s="203"/>
      <c r="Y30" s="203"/>
      <c r="Z30" s="188" t="s">
        <v>203</v>
      </c>
      <c r="AA30" s="205" t="s">
        <v>209</v>
      </c>
      <c r="AB30" s="199" t="s">
        <v>152</v>
      </c>
      <c r="AC30" s="195">
        <v>10</v>
      </c>
      <c r="AD30" s="200">
        <v>54</v>
      </c>
      <c r="AE30" s="222" t="s">
        <v>224</v>
      </c>
    </row>
    <row r="31" spans="1:33" s="4" customFormat="1" ht="15" customHeight="1" x14ac:dyDescent="0.2">
      <c r="A31" s="263"/>
      <c r="B31" s="243"/>
      <c r="C31" s="242"/>
      <c r="D31" s="248" t="s">
        <v>14</v>
      </c>
      <c r="E31" s="249"/>
      <c r="F31" s="249"/>
      <c r="G31" s="250"/>
      <c r="H31" s="206">
        <f t="shared" ref="H31:P31" si="10">H28+H29+H30</f>
        <v>10.708</v>
      </c>
      <c r="I31" s="207">
        <f t="shared" si="10"/>
        <v>10.708</v>
      </c>
      <c r="J31" s="208">
        <f t="shared" si="10"/>
        <v>0</v>
      </c>
      <c r="K31" s="208">
        <f t="shared" si="10"/>
        <v>0</v>
      </c>
      <c r="L31" s="208">
        <f t="shared" si="10"/>
        <v>0</v>
      </c>
      <c r="M31" s="208">
        <f t="shared" si="10"/>
        <v>0</v>
      </c>
      <c r="N31" s="208">
        <f t="shared" si="10"/>
        <v>0</v>
      </c>
      <c r="O31" s="208">
        <f t="shared" si="10"/>
        <v>0</v>
      </c>
      <c r="P31" s="208">
        <f t="shared" si="10"/>
        <v>0</v>
      </c>
      <c r="Q31" s="206">
        <f t="shared" ref="Q31:Y31" si="11">Q28+Q29+Q30</f>
        <v>9.7970000000000006</v>
      </c>
      <c r="R31" s="207">
        <f t="shared" si="11"/>
        <v>9.7970000000000006</v>
      </c>
      <c r="S31" s="208">
        <f t="shared" si="11"/>
        <v>0</v>
      </c>
      <c r="T31" s="208">
        <f t="shared" si="11"/>
        <v>0</v>
      </c>
      <c r="U31" s="208">
        <f t="shared" si="11"/>
        <v>0</v>
      </c>
      <c r="V31" s="208">
        <f t="shared" si="11"/>
        <v>0</v>
      </c>
      <c r="W31" s="208">
        <f t="shared" si="11"/>
        <v>0</v>
      </c>
      <c r="X31" s="208">
        <f t="shared" si="11"/>
        <v>0</v>
      </c>
      <c r="Y31" s="208">
        <f t="shared" si="11"/>
        <v>0</v>
      </c>
      <c r="Z31" s="236"/>
      <c r="AA31" s="236"/>
      <c r="AB31" s="236"/>
      <c r="AC31" s="236"/>
      <c r="AD31" s="236"/>
      <c r="AE31" s="237"/>
    </row>
    <row r="32" spans="1:33" s="4" customFormat="1" ht="15" customHeight="1" x14ac:dyDescent="0.2">
      <c r="A32" s="160" t="s">
        <v>9</v>
      </c>
      <c r="B32" s="157" t="s">
        <v>11</v>
      </c>
      <c r="C32" s="158" t="s">
        <v>9</v>
      </c>
      <c r="D32" s="284" t="s">
        <v>15</v>
      </c>
      <c r="E32" s="285"/>
      <c r="F32" s="285"/>
      <c r="G32" s="286"/>
      <c r="H32" s="191">
        <f>H31</f>
        <v>10.708</v>
      </c>
      <c r="I32" s="191">
        <f t="shared" ref="I32:P33" si="12">I31</f>
        <v>10.708</v>
      </c>
      <c r="J32" s="191">
        <f t="shared" si="12"/>
        <v>0</v>
      </c>
      <c r="K32" s="191">
        <f t="shared" si="12"/>
        <v>0</v>
      </c>
      <c r="L32" s="191">
        <f t="shared" si="12"/>
        <v>0</v>
      </c>
      <c r="M32" s="191">
        <f t="shared" si="12"/>
        <v>0</v>
      </c>
      <c r="N32" s="191">
        <f t="shared" si="12"/>
        <v>0</v>
      </c>
      <c r="O32" s="191">
        <f t="shared" si="12"/>
        <v>0</v>
      </c>
      <c r="P32" s="191">
        <f t="shared" si="12"/>
        <v>0</v>
      </c>
      <c r="Q32" s="191">
        <f>Q31</f>
        <v>9.7970000000000006</v>
      </c>
      <c r="R32" s="191">
        <f t="shared" ref="R32:Y32" si="13">R31</f>
        <v>9.7970000000000006</v>
      </c>
      <c r="S32" s="191">
        <f t="shared" si="13"/>
        <v>0</v>
      </c>
      <c r="T32" s="191">
        <f t="shared" si="13"/>
        <v>0</v>
      </c>
      <c r="U32" s="191">
        <f t="shared" si="13"/>
        <v>0</v>
      </c>
      <c r="V32" s="191">
        <f t="shared" si="13"/>
        <v>0</v>
      </c>
      <c r="W32" s="191">
        <f t="shared" si="13"/>
        <v>0</v>
      </c>
      <c r="X32" s="191">
        <f t="shared" si="13"/>
        <v>0</v>
      </c>
      <c r="Y32" s="191">
        <f t="shared" si="13"/>
        <v>0</v>
      </c>
      <c r="Z32" s="287"/>
      <c r="AA32" s="287"/>
      <c r="AB32" s="287"/>
      <c r="AC32" s="287"/>
      <c r="AD32" s="287"/>
      <c r="AE32" s="288"/>
    </row>
    <row r="33" spans="1:31" ht="13.5" customHeight="1" x14ac:dyDescent="0.2">
      <c r="A33" s="166" t="s">
        <v>9</v>
      </c>
      <c r="B33" s="157" t="s">
        <v>11</v>
      </c>
      <c r="C33" s="279" t="s">
        <v>17</v>
      </c>
      <c r="D33" s="280"/>
      <c r="E33" s="280"/>
      <c r="F33" s="280"/>
      <c r="G33" s="281"/>
      <c r="H33" s="164">
        <f>H32</f>
        <v>10.708</v>
      </c>
      <c r="I33" s="164">
        <f t="shared" si="12"/>
        <v>10.708</v>
      </c>
      <c r="J33" s="164">
        <f t="shared" si="12"/>
        <v>0</v>
      </c>
      <c r="K33" s="164">
        <f t="shared" si="12"/>
        <v>0</v>
      </c>
      <c r="L33" s="164">
        <f t="shared" si="12"/>
        <v>0</v>
      </c>
      <c r="M33" s="164">
        <f t="shared" si="12"/>
        <v>0</v>
      </c>
      <c r="N33" s="164">
        <f t="shared" si="12"/>
        <v>0</v>
      </c>
      <c r="O33" s="164">
        <f t="shared" si="12"/>
        <v>0</v>
      </c>
      <c r="P33" s="164">
        <f t="shared" si="12"/>
        <v>0</v>
      </c>
      <c r="Q33" s="164">
        <f>Q32</f>
        <v>9.7970000000000006</v>
      </c>
      <c r="R33" s="164">
        <f t="shared" ref="R33:Y33" si="14">R32</f>
        <v>9.7970000000000006</v>
      </c>
      <c r="S33" s="164">
        <f t="shared" si="14"/>
        <v>0</v>
      </c>
      <c r="T33" s="164">
        <f t="shared" si="14"/>
        <v>0</v>
      </c>
      <c r="U33" s="164">
        <f t="shared" si="14"/>
        <v>0</v>
      </c>
      <c r="V33" s="164">
        <f t="shared" si="14"/>
        <v>0</v>
      </c>
      <c r="W33" s="164">
        <f t="shared" si="14"/>
        <v>0</v>
      </c>
      <c r="X33" s="164">
        <f t="shared" si="14"/>
        <v>0</v>
      </c>
      <c r="Y33" s="164">
        <f t="shared" si="14"/>
        <v>0</v>
      </c>
      <c r="Z33" s="282"/>
      <c r="AA33" s="282"/>
      <c r="AB33" s="282"/>
      <c r="AC33" s="282"/>
      <c r="AD33" s="282"/>
      <c r="AE33" s="283"/>
    </row>
    <row r="34" spans="1:31" s="4" customFormat="1" ht="15" customHeight="1" x14ac:dyDescent="0.2">
      <c r="A34" s="166" t="s">
        <v>9</v>
      </c>
      <c r="B34" s="157" t="s">
        <v>12</v>
      </c>
      <c r="C34" s="241" t="s">
        <v>188</v>
      </c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1"/>
      <c r="AE34" s="241"/>
    </row>
    <row r="35" spans="1:31" s="4" customFormat="1" ht="15" customHeight="1" x14ac:dyDescent="0.2">
      <c r="A35" s="159" t="s">
        <v>9</v>
      </c>
      <c r="B35" s="157" t="s">
        <v>12</v>
      </c>
      <c r="C35" s="158" t="s">
        <v>9</v>
      </c>
      <c r="D35" s="266" t="s">
        <v>193</v>
      </c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66"/>
      <c r="AE35" s="266"/>
    </row>
    <row r="36" spans="1:31" s="4" customFormat="1" ht="53.25" customHeight="1" x14ac:dyDescent="0.2">
      <c r="A36" s="263" t="s">
        <v>9</v>
      </c>
      <c r="B36" s="243" t="s">
        <v>12</v>
      </c>
      <c r="C36" s="242" t="s">
        <v>9</v>
      </c>
      <c r="D36" s="238" t="s">
        <v>9</v>
      </c>
      <c r="E36" s="244" t="s">
        <v>197</v>
      </c>
      <c r="F36" s="245"/>
      <c r="G36" s="182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4"/>
      <c r="AB36" s="185"/>
      <c r="AC36" s="185"/>
      <c r="AD36" s="185"/>
      <c r="AE36" s="221"/>
    </row>
    <row r="37" spans="1:31" s="4" customFormat="1" ht="29.25" customHeight="1" x14ac:dyDescent="0.2">
      <c r="A37" s="263"/>
      <c r="B37" s="243"/>
      <c r="C37" s="242"/>
      <c r="D37" s="239"/>
      <c r="E37" s="162" t="s">
        <v>9</v>
      </c>
      <c r="F37" s="209" t="s">
        <v>195</v>
      </c>
      <c r="G37" s="174" t="s">
        <v>145</v>
      </c>
      <c r="H37" s="198">
        <f>I37+J37+K37+L37+M37+N37+O37+P37</f>
        <v>0.105</v>
      </c>
      <c r="I37" s="174"/>
      <c r="J37" s="174"/>
      <c r="K37" s="174">
        <v>0.105</v>
      </c>
      <c r="L37" s="174"/>
      <c r="M37" s="174"/>
      <c r="N37" s="174"/>
      <c r="O37" s="174"/>
      <c r="P37" s="174"/>
      <c r="Q37" s="198">
        <f>R37+S37+T37+U37+V37+W37+X37+Y37</f>
        <v>0.105</v>
      </c>
      <c r="R37" s="174"/>
      <c r="S37" s="174"/>
      <c r="T37" s="174">
        <v>0.105</v>
      </c>
      <c r="U37" s="174"/>
      <c r="V37" s="174"/>
      <c r="W37" s="174"/>
      <c r="X37" s="174"/>
      <c r="Y37" s="174"/>
      <c r="Z37" s="188" t="s">
        <v>203</v>
      </c>
      <c r="AA37" s="189" t="s">
        <v>159</v>
      </c>
      <c r="AB37" s="199" t="s">
        <v>152</v>
      </c>
      <c r="AC37" s="210">
        <v>100</v>
      </c>
      <c r="AD37" s="200">
        <v>100</v>
      </c>
      <c r="AE37" s="223"/>
    </row>
    <row r="38" spans="1:31" s="4" customFormat="1" ht="15" customHeight="1" x14ac:dyDescent="0.2">
      <c r="A38" s="263"/>
      <c r="B38" s="243"/>
      <c r="C38" s="242"/>
      <c r="D38" s="248" t="s">
        <v>14</v>
      </c>
      <c r="E38" s="249"/>
      <c r="F38" s="249"/>
      <c r="G38" s="250"/>
      <c r="H38" s="206">
        <f>H37</f>
        <v>0.105</v>
      </c>
      <c r="I38" s="206">
        <f t="shared" ref="I38:P38" si="15">I37</f>
        <v>0</v>
      </c>
      <c r="J38" s="206">
        <f t="shared" si="15"/>
        <v>0</v>
      </c>
      <c r="K38" s="206">
        <f t="shared" si="15"/>
        <v>0.105</v>
      </c>
      <c r="L38" s="206">
        <f t="shared" si="15"/>
        <v>0</v>
      </c>
      <c r="M38" s="206">
        <f t="shared" si="15"/>
        <v>0</v>
      </c>
      <c r="N38" s="206">
        <f t="shared" si="15"/>
        <v>0</v>
      </c>
      <c r="O38" s="206">
        <f t="shared" si="15"/>
        <v>0</v>
      </c>
      <c r="P38" s="206">
        <f t="shared" si="15"/>
        <v>0</v>
      </c>
      <c r="Q38" s="206">
        <f>Q37</f>
        <v>0.105</v>
      </c>
      <c r="R38" s="206">
        <f t="shared" ref="R38:Y38" si="16">R37</f>
        <v>0</v>
      </c>
      <c r="S38" s="206">
        <f t="shared" si="16"/>
        <v>0</v>
      </c>
      <c r="T38" s="206">
        <f t="shared" si="16"/>
        <v>0.105</v>
      </c>
      <c r="U38" s="206">
        <f t="shared" si="16"/>
        <v>0</v>
      </c>
      <c r="V38" s="206">
        <f t="shared" si="16"/>
        <v>0</v>
      </c>
      <c r="W38" s="206">
        <f t="shared" si="16"/>
        <v>0</v>
      </c>
      <c r="X38" s="206">
        <f t="shared" si="16"/>
        <v>0</v>
      </c>
      <c r="Y38" s="206">
        <f t="shared" si="16"/>
        <v>0</v>
      </c>
      <c r="Z38" s="236"/>
      <c r="AA38" s="236"/>
      <c r="AB38" s="236"/>
      <c r="AC38" s="236"/>
      <c r="AD38" s="236"/>
      <c r="AE38" s="237"/>
    </row>
    <row r="39" spans="1:31" s="4" customFormat="1" ht="15" customHeight="1" x14ac:dyDescent="0.2">
      <c r="A39" s="160" t="s">
        <v>9</v>
      </c>
      <c r="B39" s="157" t="s">
        <v>12</v>
      </c>
      <c r="C39" s="158" t="s">
        <v>9</v>
      </c>
      <c r="D39" s="284" t="s">
        <v>15</v>
      </c>
      <c r="E39" s="285"/>
      <c r="F39" s="285"/>
      <c r="G39" s="286"/>
      <c r="H39" s="191">
        <f>H38</f>
        <v>0.105</v>
      </c>
      <c r="I39" s="191">
        <f t="shared" ref="I39:P40" si="17">I38</f>
        <v>0</v>
      </c>
      <c r="J39" s="191">
        <f t="shared" si="17"/>
        <v>0</v>
      </c>
      <c r="K39" s="191">
        <f t="shared" si="17"/>
        <v>0.105</v>
      </c>
      <c r="L39" s="191">
        <f t="shared" si="17"/>
        <v>0</v>
      </c>
      <c r="M39" s="191">
        <f t="shared" si="17"/>
        <v>0</v>
      </c>
      <c r="N39" s="191">
        <f t="shared" si="17"/>
        <v>0</v>
      </c>
      <c r="O39" s="191">
        <f t="shared" si="17"/>
        <v>0</v>
      </c>
      <c r="P39" s="191">
        <f t="shared" si="17"/>
        <v>0</v>
      </c>
      <c r="Q39" s="191">
        <f>Q38</f>
        <v>0.105</v>
      </c>
      <c r="R39" s="191">
        <f t="shared" ref="R39:Y39" si="18">R38</f>
        <v>0</v>
      </c>
      <c r="S39" s="191">
        <f t="shared" si="18"/>
        <v>0</v>
      </c>
      <c r="T39" s="191">
        <f t="shared" si="18"/>
        <v>0.105</v>
      </c>
      <c r="U39" s="191">
        <f t="shared" si="18"/>
        <v>0</v>
      </c>
      <c r="V39" s="191">
        <f t="shared" si="18"/>
        <v>0</v>
      </c>
      <c r="W39" s="191">
        <f t="shared" si="18"/>
        <v>0</v>
      </c>
      <c r="X39" s="191">
        <f t="shared" si="18"/>
        <v>0</v>
      </c>
      <c r="Y39" s="191">
        <f t="shared" si="18"/>
        <v>0</v>
      </c>
      <c r="Z39" s="287"/>
      <c r="AA39" s="287"/>
      <c r="AB39" s="287"/>
      <c r="AC39" s="287"/>
      <c r="AD39" s="287"/>
      <c r="AE39" s="288"/>
    </row>
    <row r="40" spans="1:31" ht="13.5" customHeight="1" x14ac:dyDescent="0.2">
      <c r="A40" s="166" t="s">
        <v>9</v>
      </c>
      <c r="B40" s="157" t="s">
        <v>12</v>
      </c>
      <c r="C40" s="279" t="s">
        <v>17</v>
      </c>
      <c r="D40" s="280"/>
      <c r="E40" s="280"/>
      <c r="F40" s="280"/>
      <c r="G40" s="281"/>
      <c r="H40" s="164">
        <f>H39</f>
        <v>0.105</v>
      </c>
      <c r="I40" s="164">
        <f t="shared" si="17"/>
        <v>0</v>
      </c>
      <c r="J40" s="164">
        <f t="shared" si="17"/>
        <v>0</v>
      </c>
      <c r="K40" s="164">
        <f t="shared" si="17"/>
        <v>0.105</v>
      </c>
      <c r="L40" s="164">
        <f t="shared" si="17"/>
        <v>0</v>
      </c>
      <c r="M40" s="164">
        <f t="shared" si="17"/>
        <v>0</v>
      </c>
      <c r="N40" s="164">
        <f t="shared" si="17"/>
        <v>0</v>
      </c>
      <c r="O40" s="164">
        <f t="shared" si="17"/>
        <v>0</v>
      </c>
      <c r="P40" s="164">
        <f t="shared" si="17"/>
        <v>0</v>
      </c>
      <c r="Q40" s="164">
        <f>Q39</f>
        <v>0.105</v>
      </c>
      <c r="R40" s="164">
        <f t="shared" ref="R40:Y40" si="19">R39</f>
        <v>0</v>
      </c>
      <c r="S40" s="164">
        <f t="shared" si="19"/>
        <v>0</v>
      </c>
      <c r="T40" s="164">
        <f t="shared" si="19"/>
        <v>0.105</v>
      </c>
      <c r="U40" s="164">
        <f t="shared" si="19"/>
        <v>0</v>
      </c>
      <c r="V40" s="164">
        <f t="shared" si="19"/>
        <v>0</v>
      </c>
      <c r="W40" s="164">
        <f t="shared" si="19"/>
        <v>0</v>
      </c>
      <c r="X40" s="164">
        <f t="shared" si="19"/>
        <v>0</v>
      </c>
      <c r="Y40" s="164">
        <f t="shared" si="19"/>
        <v>0</v>
      </c>
      <c r="Z40" s="282"/>
      <c r="AA40" s="282"/>
      <c r="AB40" s="282"/>
      <c r="AC40" s="282"/>
      <c r="AD40" s="282"/>
      <c r="AE40" s="283"/>
    </row>
    <row r="41" spans="1:31" s="4" customFormat="1" ht="15" customHeight="1" x14ac:dyDescent="0.2">
      <c r="A41" s="166" t="s">
        <v>9</v>
      </c>
      <c r="B41" s="157" t="s">
        <v>22</v>
      </c>
      <c r="C41" s="241" t="s">
        <v>190</v>
      </c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41"/>
      <c r="U41" s="241"/>
      <c r="V41" s="241"/>
      <c r="W41" s="241"/>
      <c r="X41" s="241"/>
      <c r="Y41" s="241"/>
      <c r="Z41" s="241"/>
      <c r="AA41" s="241"/>
      <c r="AB41" s="241"/>
      <c r="AC41" s="241"/>
      <c r="AD41" s="241"/>
      <c r="AE41" s="241"/>
    </row>
    <row r="42" spans="1:31" s="4" customFormat="1" ht="15" customHeight="1" x14ac:dyDescent="0.2">
      <c r="A42" s="159" t="s">
        <v>9</v>
      </c>
      <c r="B42" s="157" t="s">
        <v>22</v>
      </c>
      <c r="C42" s="158" t="s">
        <v>9</v>
      </c>
      <c r="D42" s="266" t="s">
        <v>181</v>
      </c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266"/>
      <c r="AE42" s="266"/>
    </row>
    <row r="43" spans="1:31" s="4" customFormat="1" ht="28.5" customHeight="1" x14ac:dyDescent="0.2">
      <c r="A43" s="263" t="s">
        <v>9</v>
      </c>
      <c r="B43" s="243" t="s">
        <v>22</v>
      </c>
      <c r="C43" s="242" t="s">
        <v>9</v>
      </c>
      <c r="D43" s="238" t="s">
        <v>9</v>
      </c>
      <c r="E43" s="244" t="s">
        <v>182</v>
      </c>
      <c r="F43" s="245"/>
      <c r="G43" s="182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4"/>
      <c r="AB43" s="185"/>
      <c r="AC43" s="185"/>
      <c r="AD43" s="185"/>
      <c r="AE43" s="221"/>
    </row>
    <row r="44" spans="1:31" s="4" customFormat="1" ht="28.5" customHeight="1" x14ac:dyDescent="0.2">
      <c r="A44" s="263"/>
      <c r="B44" s="243"/>
      <c r="C44" s="242"/>
      <c r="D44" s="239"/>
      <c r="E44" s="162" t="s">
        <v>9</v>
      </c>
      <c r="F44" s="209" t="s">
        <v>160</v>
      </c>
      <c r="G44" s="174" t="s">
        <v>13</v>
      </c>
      <c r="H44" s="198">
        <f>I44+J44+K44+L44+M44+N44+O44+P44</f>
        <v>39.512</v>
      </c>
      <c r="I44" s="193">
        <v>39.512</v>
      </c>
      <c r="J44" s="174"/>
      <c r="K44" s="174"/>
      <c r="L44" s="174"/>
      <c r="M44" s="174"/>
      <c r="N44" s="174"/>
      <c r="O44" s="174"/>
      <c r="P44" s="174"/>
      <c r="Q44" s="198">
        <f>R44+S44+T44+U44+V44+W44+X44+Y44</f>
        <v>37.591000000000001</v>
      </c>
      <c r="R44" s="193">
        <v>37.591000000000001</v>
      </c>
      <c r="S44" s="174"/>
      <c r="T44" s="174"/>
      <c r="U44" s="174"/>
      <c r="V44" s="174"/>
      <c r="W44" s="174"/>
      <c r="X44" s="174"/>
      <c r="Y44" s="174"/>
      <c r="Z44" s="188" t="s">
        <v>203</v>
      </c>
      <c r="AA44" s="189" t="s">
        <v>161</v>
      </c>
      <c r="AB44" s="199" t="s">
        <v>162</v>
      </c>
      <c r="AC44" s="174">
        <v>7</v>
      </c>
      <c r="AD44" s="200">
        <v>7</v>
      </c>
      <c r="AE44" s="165"/>
    </row>
    <row r="45" spans="1:31" s="4" customFormat="1" ht="31.5" customHeight="1" x14ac:dyDescent="0.2">
      <c r="A45" s="263"/>
      <c r="B45" s="243"/>
      <c r="C45" s="242"/>
      <c r="D45" s="239"/>
      <c r="E45" s="170" t="s">
        <v>10</v>
      </c>
      <c r="F45" s="211" t="s">
        <v>210</v>
      </c>
      <c r="G45" s="212" t="s">
        <v>13</v>
      </c>
      <c r="H45" s="198">
        <f>I45+J45+K45+L45+M45+N45+O45+P45</f>
        <v>6.2880000000000003</v>
      </c>
      <c r="I45" s="193">
        <v>6.2880000000000003</v>
      </c>
      <c r="J45" s="174"/>
      <c r="K45" s="174"/>
      <c r="L45" s="174"/>
      <c r="M45" s="174"/>
      <c r="N45" s="174"/>
      <c r="O45" s="174"/>
      <c r="P45" s="174"/>
      <c r="Q45" s="198">
        <f>R45+S45+T45+U45+V45+W45+X45+Y45</f>
        <v>7.7080000000000002</v>
      </c>
      <c r="R45" s="193">
        <v>7.7080000000000002</v>
      </c>
      <c r="S45" s="174"/>
      <c r="T45" s="174"/>
      <c r="U45" s="174"/>
      <c r="V45" s="174"/>
      <c r="W45" s="174"/>
      <c r="X45" s="174"/>
      <c r="Y45" s="174"/>
      <c r="Z45" s="188" t="s">
        <v>203</v>
      </c>
      <c r="AA45" s="205" t="s">
        <v>204</v>
      </c>
      <c r="AB45" s="213" t="s">
        <v>163</v>
      </c>
      <c r="AC45" s="210">
        <v>17</v>
      </c>
      <c r="AD45" s="214">
        <v>17</v>
      </c>
      <c r="AE45" s="223"/>
    </row>
    <row r="46" spans="1:31" s="4" customFormat="1" ht="31.5" customHeight="1" x14ac:dyDescent="0.2">
      <c r="A46" s="263"/>
      <c r="B46" s="243"/>
      <c r="C46" s="242"/>
      <c r="D46" s="240"/>
      <c r="E46" s="163" t="s">
        <v>11</v>
      </c>
      <c r="F46" s="215" t="s">
        <v>211</v>
      </c>
      <c r="G46" s="203" t="s">
        <v>13</v>
      </c>
      <c r="H46" s="198">
        <f>I46+J46+K46+L46+M46+N46+O46+P46</f>
        <v>4.9000000000000004</v>
      </c>
      <c r="I46" s="204">
        <v>4.9000000000000004</v>
      </c>
      <c r="J46" s="203"/>
      <c r="K46" s="203"/>
      <c r="L46" s="203"/>
      <c r="M46" s="203"/>
      <c r="N46" s="203"/>
      <c r="O46" s="203"/>
      <c r="P46" s="203"/>
      <c r="Q46" s="198">
        <f>R46+S46+T46+U46+V46+W46+X46+Y46</f>
        <v>4.95</v>
      </c>
      <c r="R46" s="216">
        <v>4.95</v>
      </c>
      <c r="S46" s="203"/>
      <c r="T46" s="203"/>
      <c r="U46" s="203"/>
      <c r="V46" s="203"/>
      <c r="W46" s="203"/>
      <c r="X46" s="203"/>
      <c r="Y46" s="203"/>
      <c r="Z46" s="188" t="s">
        <v>203</v>
      </c>
      <c r="AA46" s="205" t="s">
        <v>215</v>
      </c>
      <c r="AB46" s="199" t="s">
        <v>162</v>
      </c>
      <c r="AC46" s="195">
        <v>133</v>
      </c>
      <c r="AD46" s="200">
        <v>133</v>
      </c>
      <c r="AE46" s="222"/>
    </row>
    <row r="47" spans="1:31" s="4" customFormat="1" ht="15" customHeight="1" x14ac:dyDescent="0.2">
      <c r="A47" s="263"/>
      <c r="B47" s="243"/>
      <c r="C47" s="242"/>
      <c r="D47" s="248" t="s">
        <v>14</v>
      </c>
      <c r="E47" s="249"/>
      <c r="F47" s="249"/>
      <c r="G47" s="250"/>
      <c r="H47" s="206">
        <f t="shared" ref="H47:P47" si="20">H44+H45+H46</f>
        <v>50.699999999999996</v>
      </c>
      <c r="I47" s="207">
        <f t="shared" si="20"/>
        <v>50.699999999999996</v>
      </c>
      <c r="J47" s="208">
        <f t="shared" si="20"/>
        <v>0</v>
      </c>
      <c r="K47" s="208">
        <f t="shared" si="20"/>
        <v>0</v>
      </c>
      <c r="L47" s="208">
        <f t="shared" si="20"/>
        <v>0</v>
      </c>
      <c r="M47" s="208">
        <f t="shared" si="20"/>
        <v>0</v>
      </c>
      <c r="N47" s="208">
        <f t="shared" si="20"/>
        <v>0</v>
      </c>
      <c r="O47" s="208">
        <f t="shared" si="20"/>
        <v>0</v>
      </c>
      <c r="P47" s="208">
        <f t="shared" si="20"/>
        <v>0</v>
      </c>
      <c r="Q47" s="206">
        <f t="shared" ref="Q47:Y47" si="21">Q44+Q45+Q46</f>
        <v>50.249000000000002</v>
      </c>
      <c r="R47" s="207">
        <f t="shared" si="21"/>
        <v>50.249000000000002</v>
      </c>
      <c r="S47" s="208">
        <f t="shared" si="21"/>
        <v>0</v>
      </c>
      <c r="T47" s="208">
        <f t="shared" si="21"/>
        <v>0</v>
      </c>
      <c r="U47" s="208">
        <f t="shared" si="21"/>
        <v>0</v>
      </c>
      <c r="V47" s="208">
        <f t="shared" si="21"/>
        <v>0</v>
      </c>
      <c r="W47" s="208">
        <f t="shared" si="21"/>
        <v>0</v>
      </c>
      <c r="X47" s="208">
        <f t="shared" si="21"/>
        <v>0</v>
      </c>
      <c r="Y47" s="208">
        <f t="shared" si="21"/>
        <v>0</v>
      </c>
      <c r="Z47" s="236"/>
      <c r="AA47" s="236"/>
      <c r="AB47" s="236"/>
      <c r="AC47" s="236"/>
      <c r="AD47" s="236"/>
      <c r="AE47" s="237"/>
    </row>
    <row r="48" spans="1:31" s="4" customFormat="1" ht="15" customHeight="1" x14ac:dyDescent="0.2">
      <c r="A48" s="160" t="s">
        <v>9</v>
      </c>
      <c r="B48" s="157" t="s">
        <v>22</v>
      </c>
      <c r="C48" s="158" t="s">
        <v>9</v>
      </c>
      <c r="D48" s="284" t="s">
        <v>15</v>
      </c>
      <c r="E48" s="285"/>
      <c r="F48" s="285"/>
      <c r="G48" s="286"/>
      <c r="H48" s="191">
        <f>H47</f>
        <v>50.699999999999996</v>
      </c>
      <c r="I48" s="191">
        <f t="shared" ref="I48:P49" si="22">I47</f>
        <v>50.699999999999996</v>
      </c>
      <c r="J48" s="191">
        <f t="shared" si="22"/>
        <v>0</v>
      </c>
      <c r="K48" s="191">
        <f t="shared" si="22"/>
        <v>0</v>
      </c>
      <c r="L48" s="191">
        <f t="shared" si="22"/>
        <v>0</v>
      </c>
      <c r="M48" s="191">
        <f t="shared" si="22"/>
        <v>0</v>
      </c>
      <c r="N48" s="191">
        <f t="shared" si="22"/>
        <v>0</v>
      </c>
      <c r="O48" s="191">
        <f t="shared" si="22"/>
        <v>0</v>
      </c>
      <c r="P48" s="191">
        <f t="shared" si="22"/>
        <v>0</v>
      </c>
      <c r="Q48" s="191">
        <f>Q47</f>
        <v>50.249000000000002</v>
      </c>
      <c r="R48" s="191">
        <f t="shared" ref="R48:Y48" si="23">R47</f>
        <v>50.249000000000002</v>
      </c>
      <c r="S48" s="191">
        <f t="shared" si="23"/>
        <v>0</v>
      </c>
      <c r="T48" s="191">
        <f t="shared" si="23"/>
        <v>0</v>
      </c>
      <c r="U48" s="191">
        <f t="shared" si="23"/>
        <v>0</v>
      </c>
      <c r="V48" s="191">
        <f t="shared" si="23"/>
        <v>0</v>
      </c>
      <c r="W48" s="191">
        <f t="shared" si="23"/>
        <v>0</v>
      </c>
      <c r="X48" s="191">
        <f t="shared" si="23"/>
        <v>0</v>
      </c>
      <c r="Y48" s="191">
        <f t="shared" si="23"/>
        <v>0</v>
      </c>
      <c r="Z48" s="287"/>
      <c r="AA48" s="287"/>
      <c r="AB48" s="287"/>
      <c r="AC48" s="287"/>
      <c r="AD48" s="287"/>
      <c r="AE48" s="288"/>
    </row>
    <row r="49" spans="1:31" ht="13.5" customHeight="1" x14ac:dyDescent="0.2">
      <c r="A49" s="166" t="s">
        <v>9</v>
      </c>
      <c r="B49" s="157" t="s">
        <v>22</v>
      </c>
      <c r="C49" s="279" t="s">
        <v>17</v>
      </c>
      <c r="D49" s="280"/>
      <c r="E49" s="280"/>
      <c r="F49" s="280"/>
      <c r="G49" s="281"/>
      <c r="H49" s="164">
        <f>H48</f>
        <v>50.699999999999996</v>
      </c>
      <c r="I49" s="164">
        <f t="shared" si="22"/>
        <v>50.699999999999996</v>
      </c>
      <c r="J49" s="164">
        <f t="shared" si="22"/>
        <v>0</v>
      </c>
      <c r="K49" s="164">
        <f t="shared" si="22"/>
        <v>0</v>
      </c>
      <c r="L49" s="164">
        <f t="shared" si="22"/>
        <v>0</v>
      </c>
      <c r="M49" s="164">
        <f t="shared" si="22"/>
        <v>0</v>
      </c>
      <c r="N49" s="164">
        <f t="shared" si="22"/>
        <v>0</v>
      </c>
      <c r="O49" s="164">
        <f t="shared" si="22"/>
        <v>0</v>
      </c>
      <c r="P49" s="164">
        <f t="shared" si="22"/>
        <v>0</v>
      </c>
      <c r="Q49" s="164">
        <f>Q48</f>
        <v>50.249000000000002</v>
      </c>
      <c r="R49" s="164">
        <f t="shared" ref="R49:Y49" si="24">R48</f>
        <v>50.249000000000002</v>
      </c>
      <c r="S49" s="164">
        <f t="shared" si="24"/>
        <v>0</v>
      </c>
      <c r="T49" s="164">
        <f t="shared" si="24"/>
        <v>0</v>
      </c>
      <c r="U49" s="164">
        <f t="shared" si="24"/>
        <v>0</v>
      </c>
      <c r="V49" s="164">
        <f t="shared" si="24"/>
        <v>0</v>
      </c>
      <c r="W49" s="164">
        <f t="shared" si="24"/>
        <v>0</v>
      </c>
      <c r="X49" s="164">
        <f t="shared" si="24"/>
        <v>0</v>
      </c>
      <c r="Y49" s="164">
        <f t="shared" si="24"/>
        <v>0</v>
      </c>
      <c r="Z49" s="282"/>
      <c r="AA49" s="282"/>
      <c r="AB49" s="282"/>
      <c r="AC49" s="282"/>
      <c r="AD49" s="282"/>
      <c r="AE49" s="283"/>
    </row>
    <row r="50" spans="1:31" s="4" customFormat="1" ht="15" customHeight="1" x14ac:dyDescent="0.2">
      <c r="A50" s="166" t="s">
        <v>9</v>
      </c>
      <c r="B50" s="157" t="s">
        <v>24</v>
      </c>
      <c r="C50" s="241" t="s">
        <v>191</v>
      </c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  <c r="S50" s="241"/>
      <c r="T50" s="241"/>
      <c r="U50" s="241"/>
      <c r="V50" s="241"/>
      <c r="W50" s="241"/>
      <c r="X50" s="241"/>
      <c r="Y50" s="241"/>
      <c r="Z50" s="241"/>
      <c r="AA50" s="241"/>
      <c r="AB50" s="241"/>
      <c r="AC50" s="241"/>
      <c r="AD50" s="241"/>
      <c r="AE50" s="241"/>
    </row>
    <row r="51" spans="1:31" s="4" customFormat="1" ht="15" customHeight="1" x14ac:dyDescent="0.2">
      <c r="A51" s="159" t="s">
        <v>9</v>
      </c>
      <c r="B51" s="157" t="s">
        <v>24</v>
      </c>
      <c r="C51" s="158" t="s">
        <v>9</v>
      </c>
      <c r="D51" s="266" t="s">
        <v>183</v>
      </c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266"/>
      <c r="AE51" s="266"/>
    </row>
    <row r="52" spans="1:31" s="4" customFormat="1" ht="31.5" customHeight="1" x14ac:dyDescent="0.2">
      <c r="A52" s="263" t="s">
        <v>9</v>
      </c>
      <c r="B52" s="243" t="s">
        <v>24</v>
      </c>
      <c r="C52" s="242" t="s">
        <v>9</v>
      </c>
      <c r="D52" s="238" t="s">
        <v>9</v>
      </c>
      <c r="E52" s="244" t="s">
        <v>192</v>
      </c>
      <c r="F52" s="245"/>
      <c r="G52" s="182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  <c r="AA52" s="184"/>
      <c r="AB52" s="185"/>
      <c r="AC52" s="185"/>
      <c r="AD52" s="185"/>
      <c r="AE52" s="221"/>
    </row>
    <row r="53" spans="1:31" s="4" customFormat="1" ht="30" customHeight="1" x14ac:dyDescent="0.2">
      <c r="A53" s="263"/>
      <c r="B53" s="243"/>
      <c r="C53" s="242"/>
      <c r="D53" s="239"/>
      <c r="E53" s="162" t="s">
        <v>9</v>
      </c>
      <c r="F53" s="186" t="s">
        <v>156</v>
      </c>
      <c r="G53" s="174" t="s">
        <v>145</v>
      </c>
      <c r="H53" s="198">
        <f>I53+J53+K53+L53+M53+N53+O53+P53</f>
        <v>1.7999999999999999E-2</v>
      </c>
      <c r="I53" s="193"/>
      <c r="J53" s="193"/>
      <c r="K53" s="193">
        <v>1.7999999999999999E-2</v>
      </c>
      <c r="L53" s="193"/>
      <c r="M53" s="193"/>
      <c r="N53" s="193"/>
      <c r="O53" s="193"/>
      <c r="P53" s="174"/>
      <c r="Q53" s="198">
        <f>R53+S53+T53+U53+V53+W53+X53+Y53</f>
        <v>1.7999999999999999E-2</v>
      </c>
      <c r="R53" s="193"/>
      <c r="S53" s="193"/>
      <c r="T53" s="193">
        <v>1.7999999999999999E-2</v>
      </c>
      <c r="U53" s="193"/>
      <c r="V53" s="193"/>
      <c r="W53" s="193"/>
      <c r="X53" s="193"/>
      <c r="Y53" s="174"/>
      <c r="Z53" s="188" t="s">
        <v>203</v>
      </c>
      <c r="AA53" s="165" t="s">
        <v>168</v>
      </c>
      <c r="AB53" s="199" t="s">
        <v>152</v>
      </c>
      <c r="AC53" s="174">
        <v>1</v>
      </c>
      <c r="AD53" s="200">
        <v>1</v>
      </c>
      <c r="AE53" s="165"/>
    </row>
    <row r="54" spans="1:31" s="4" customFormat="1" ht="18" customHeight="1" x14ac:dyDescent="0.2">
      <c r="A54" s="263"/>
      <c r="B54" s="243"/>
      <c r="C54" s="242"/>
      <c r="D54" s="239"/>
      <c r="E54" s="161" t="s">
        <v>10</v>
      </c>
      <c r="F54" s="202" t="s">
        <v>164</v>
      </c>
      <c r="G54" s="174" t="s">
        <v>145</v>
      </c>
      <c r="H54" s="198">
        <f>I54+J54+K54+L54+M54+N54+O54+P54</f>
        <v>0.57499999999999996</v>
      </c>
      <c r="I54" s="204"/>
      <c r="J54" s="204"/>
      <c r="K54" s="204">
        <v>0.57499999999999996</v>
      </c>
      <c r="L54" s="204"/>
      <c r="M54" s="204"/>
      <c r="N54" s="204"/>
      <c r="O54" s="204"/>
      <c r="P54" s="203"/>
      <c r="Q54" s="198">
        <f>R54+S54+T54+U54+V54+W54+X54+Y54</f>
        <v>0.51700000000000002</v>
      </c>
      <c r="R54" s="204"/>
      <c r="S54" s="204"/>
      <c r="T54" s="204">
        <v>0.51700000000000002</v>
      </c>
      <c r="U54" s="204"/>
      <c r="V54" s="204"/>
      <c r="W54" s="204"/>
      <c r="X54" s="204"/>
      <c r="Y54" s="203"/>
      <c r="Z54" s="188" t="s">
        <v>203</v>
      </c>
      <c r="AA54" s="189" t="s">
        <v>172</v>
      </c>
      <c r="AB54" s="199" t="s">
        <v>152</v>
      </c>
      <c r="AC54" s="174">
        <v>10</v>
      </c>
      <c r="AD54" s="200">
        <v>9</v>
      </c>
      <c r="AE54" s="165"/>
    </row>
    <row r="55" spans="1:31" s="4" customFormat="1" ht="31.5" customHeight="1" x14ac:dyDescent="0.2">
      <c r="A55" s="263"/>
      <c r="B55" s="243"/>
      <c r="C55" s="242"/>
      <c r="D55" s="240"/>
      <c r="E55" s="163" t="s">
        <v>11</v>
      </c>
      <c r="F55" s="202" t="s">
        <v>206</v>
      </c>
      <c r="G55" s="203" t="s">
        <v>13</v>
      </c>
      <c r="H55" s="198">
        <f>I55+J55+K55+L55+M55+N55+O55+P55</f>
        <v>6.7919999999999998</v>
      </c>
      <c r="I55" s="204">
        <v>6.7919999999999998</v>
      </c>
      <c r="J55" s="204"/>
      <c r="K55" s="204"/>
      <c r="L55" s="204"/>
      <c r="M55" s="204"/>
      <c r="N55" s="204"/>
      <c r="O55" s="204"/>
      <c r="P55" s="203"/>
      <c r="Q55" s="198">
        <f>R55+S55+T55+U55+V55+W55+X55+Y55</f>
        <v>6.7830000000000004</v>
      </c>
      <c r="R55" s="204">
        <v>6.7830000000000004</v>
      </c>
      <c r="S55" s="204"/>
      <c r="T55" s="204"/>
      <c r="U55" s="204"/>
      <c r="V55" s="204"/>
      <c r="W55" s="204"/>
      <c r="X55" s="204"/>
      <c r="Y55" s="203"/>
      <c r="Z55" s="188" t="s">
        <v>203</v>
      </c>
      <c r="AA55" s="189" t="s">
        <v>205</v>
      </c>
      <c r="AB55" s="199" t="s">
        <v>152</v>
      </c>
      <c r="AC55" s="174">
        <v>40</v>
      </c>
      <c r="AD55" s="200">
        <v>32</v>
      </c>
      <c r="AE55" s="165" t="s">
        <v>225</v>
      </c>
    </row>
    <row r="56" spans="1:31" s="4" customFormat="1" ht="15" customHeight="1" x14ac:dyDescent="0.2">
      <c r="A56" s="263"/>
      <c r="B56" s="243"/>
      <c r="C56" s="242"/>
      <c r="D56" s="248" t="s">
        <v>14</v>
      </c>
      <c r="E56" s="249"/>
      <c r="F56" s="249"/>
      <c r="G56" s="250"/>
      <c r="H56" s="206">
        <f t="shared" ref="H56:J56" si="25">H55+H53+H54</f>
        <v>7.3849999999999998</v>
      </c>
      <c r="I56" s="206">
        <f t="shared" si="25"/>
        <v>6.7919999999999998</v>
      </c>
      <c r="J56" s="206">
        <f t="shared" si="25"/>
        <v>0</v>
      </c>
      <c r="K56" s="206">
        <f>K55+K53+K54</f>
        <v>0.59299999999999997</v>
      </c>
      <c r="L56" s="206">
        <f t="shared" ref="L56:P56" si="26">L55+L53</f>
        <v>0</v>
      </c>
      <c r="M56" s="206">
        <f t="shared" si="26"/>
        <v>0</v>
      </c>
      <c r="N56" s="206">
        <f t="shared" si="26"/>
        <v>0</v>
      </c>
      <c r="O56" s="206">
        <f t="shared" si="26"/>
        <v>0</v>
      </c>
      <c r="P56" s="206">
        <f t="shared" si="26"/>
        <v>0</v>
      </c>
      <c r="Q56" s="206">
        <f t="shared" ref="Q56:S56" si="27">Q55+Q53+Q54</f>
        <v>7.3180000000000005</v>
      </c>
      <c r="R56" s="206">
        <f t="shared" si="27"/>
        <v>6.7830000000000004</v>
      </c>
      <c r="S56" s="206">
        <f t="shared" si="27"/>
        <v>0</v>
      </c>
      <c r="T56" s="206">
        <f>T55+T53+T54</f>
        <v>0.53500000000000003</v>
      </c>
      <c r="U56" s="206">
        <f t="shared" ref="U56:Y56" si="28">U55+U53</f>
        <v>0</v>
      </c>
      <c r="V56" s="206">
        <f t="shared" si="28"/>
        <v>0</v>
      </c>
      <c r="W56" s="206">
        <f t="shared" si="28"/>
        <v>0</v>
      </c>
      <c r="X56" s="206">
        <f t="shared" si="28"/>
        <v>0</v>
      </c>
      <c r="Y56" s="206">
        <f t="shared" si="28"/>
        <v>0</v>
      </c>
      <c r="Z56" s="236"/>
      <c r="AA56" s="236"/>
      <c r="AB56" s="236"/>
      <c r="AC56" s="236"/>
      <c r="AD56" s="236"/>
      <c r="AE56" s="237"/>
    </row>
    <row r="57" spans="1:31" s="4" customFormat="1" ht="15" customHeight="1" x14ac:dyDescent="0.2">
      <c r="A57" s="160" t="s">
        <v>9</v>
      </c>
      <c r="B57" s="157" t="s">
        <v>24</v>
      </c>
      <c r="C57" s="158" t="s">
        <v>9</v>
      </c>
      <c r="D57" s="284" t="s">
        <v>15</v>
      </c>
      <c r="E57" s="285"/>
      <c r="F57" s="285"/>
      <c r="G57" s="286"/>
      <c r="H57" s="191">
        <f>H56</f>
        <v>7.3849999999999998</v>
      </c>
      <c r="I57" s="191">
        <f t="shared" ref="I57:P58" si="29">I56</f>
        <v>6.7919999999999998</v>
      </c>
      <c r="J57" s="191">
        <f t="shared" si="29"/>
        <v>0</v>
      </c>
      <c r="K57" s="191">
        <f t="shared" si="29"/>
        <v>0.59299999999999997</v>
      </c>
      <c r="L57" s="191">
        <f t="shared" si="29"/>
        <v>0</v>
      </c>
      <c r="M57" s="191">
        <f t="shared" si="29"/>
        <v>0</v>
      </c>
      <c r="N57" s="191">
        <f t="shared" si="29"/>
        <v>0</v>
      </c>
      <c r="O57" s="191">
        <f t="shared" si="29"/>
        <v>0</v>
      </c>
      <c r="P57" s="191">
        <f t="shared" si="29"/>
        <v>0</v>
      </c>
      <c r="Q57" s="191">
        <f>Q56</f>
        <v>7.3180000000000005</v>
      </c>
      <c r="R57" s="191">
        <f t="shared" ref="R57:Y57" si="30">R56</f>
        <v>6.7830000000000004</v>
      </c>
      <c r="S57" s="191">
        <f t="shared" si="30"/>
        <v>0</v>
      </c>
      <c r="T57" s="191">
        <f t="shared" si="30"/>
        <v>0.53500000000000003</v>
      </c>
      <c r="U57" s="191">
        <f t="shared" si="30"/>
        <v>0</v>
      </c>
      <c r="V57" s="191">
        <f t="shared" si="30"/>
        <v>0</v>
      </c>
      <c r="W57" s="191">
        <f t="shared" si="30"/>
        <v>0</v>
      </c>
      <c r="X57" s="191">
        <f t="shared" si="30"/>
        <v>0</v>
      </c>
      <c r="Y57" s="191">
        <f t="shared" si="30"/>
        <v>0</v>
      </c>
      <c r="Z57" s="287"/>
      <c r="AA57" s="287"/>
      <c r="AB57" s="287"/>
      <c r="AC57" s="287"/>
      <c r="AD57" s="287"/>
      <c r="AE57" s="288"/>
    </row>
    <row r="58" spans="1:31" s="72" customFormat="1" ht="15" customHeight="1" x14ac:dyDescent="0.2">
      <c r="A58" s="160" t="s">
        <v>9</v>
      </c>
      <c r="B58" s="157" t="s">
        <v>24</v>
      </c>
      <c r="C58" s="279" t="s">
        <v>17</v>
      </c>
      <c r="D58" s="280"/>
      <c r="E58" s="280"/>
      <c r="F58" s="280"/>
      <c r="G58" s="281"/>
      <c r="H58" s="164">
        <f>H57</f>
        <v>7.3849999999999998</v>
      </c>
      <c r="I58" s="164">
        <f t="shared" si="29"/>
        <v>6.7919999999999998</v>
      </c>
      <c r="J58" s="164">
        <f t="shared" si="29"/>
        <v>0</v>
      </c>
      <c r="K58" s="164">
        <f t="shared" si="29"/>
        <v>0.59299999999999997</v>
      </c>
      <c r="L58" s="164">
        <f t="shared" si="29"/>
        <v>0</v>
      </c>
      <c r="M58" s="164">
        <f t="shared" si="29"/>
        <v>0</v>
      </c>
      <c r="N58" s="164">
        <f t="shared" si="29"/>
        <v>0</v>
      </c>
      <c r="O58" s="164">
        <f t="shared" si="29"/>
        <v>0</v>
      </c>
      <c r="P58" s="164">
        <f t="shared" si="29"/>
        <v>0</v>
      </c>
      <c r="Q58" s="164">
        <f>Q57</f>
        <v>7.3180000000000005</v>
      </c>
      <c r="R58" s="164">
        <f t="shared" ref="R58:Y58" si="31">R57</f>
        <v>6.7830000000000004</v>
      </c>
      <c r="S58" s="164">
        <f t="shared" si="31"/>
        <v>0</v>
      </c>
      <c r="T58" s="164">
        <f t="shared" si="31"/>
        <v>0.53500000000000003</v>
      </c>
      <c r="U58" s="164">
        <f t="shared" si="31"/>
        <v>0</v>
      </c>
      <c r="V58" s="164">
        <f t="shared" si="31"/>
        <v>0</v>
      </c>
      <c r="W58" s="164">
        <f t="shared" si="31"/>
        <v>0</v>
      </c>
      <c r="X58" s="164">
        <f t="shared" si="31"/>
        <v>0</v>
      </c>
      <c r="Y58" s="164">
        <f t="shared" si="31"/>
        <v>0</v>
      </c>
      <c r="Z58" s="282"/>
      <c r="AA58" s="282"/>
      <c r="AB58" s="282"/>
      <c r="AC58" s="282"/>
      <c r="AD58" s="282"/>
      <c r="AE58" s="283"/>
    </row>
    <row r="59" spans="1:31" s="4" customFormat="1" ht="15.75" customHeight="1" x14ac:dyDescent="0.2">
      <c r="A59" s="166" t="s">
        <v>9</v>
      </c>
      <c r="B59" s="157" t="s">
        <v>27</v>
      </c>
      <c r="C59" s="241" t="s">
        <v>194</v>
      </c>
      <c r="D59" s="241"/>
      <c r="E59" s="241"/>
      <c r="F59" s="241"/>
      <c r="G59" s="241"/>
      <c r="H59" s="241"/>
      <c r="I59" s="241"/>
      <c r="J59" s="241"/>
      <c r="K59" s="241"/>
      <c r="L59" s="241"/>
      <c r="M59" s="241"/>
      <c r="N59" s="241"/>
      <c r="O59" s="241"/>
      <c r="P59" s="241"/>
      <c r="Q59" s="241"/>
      <c r="R59" s="241"/>
      <c r="S59" s="241"/>
      <c r="T59" s="241"/>
      <c r="U59" s="241"/>
      <c r="V59" s="241"/>
      <c r="W59" s="241"/>
      <c r="X59" s="241"/>
      <c r="Y59" s="241"/>
      <c r="Z59" s="241"/>
      <c r="AA59" s="241"/>
      <c r="AB59" s="241"/>
      <c r="AC59" s="241"/>
      <c r="AD59" s="241"/>
      <c r="AE59" s="241"/>
    </row>
    <row r="60" spans="1:31" s="4" customFormat="1" ht="15" customHeight="1" x14ac:dyDescent="0.2">
      <c r="A60" s="166" t="s">
        <v>9</v>
      </c>
      <c r="B60" s="157" t="s">
        <v>27</v>
      </c>
      <c r="C60" s="158" t="s">
        <v>9</v>
      </c>
      <c r="D60" s="266" t="s">
        <v>184</v>
      </c>
      <c r="E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266"/>
      <c r="AE60" s="266"/>
    </row>
    <row r="61" spans="1:31" s="4" customFormat="1" ht="27.75" customHeight="1" x14ac:dyDescent="0.2">
      <c r="A61" s="263" t="s">
        <v>9</v>
      </c>
      <c r="B61" s="243" t="s">
        <v>27</v>
      </c>
      <c r="C61" s="242" t="s">
        <v>9</v>
      </c>
      <c r="D61" s="238" t="s">
        <v>9</v>
      </c>
      <c r="E61" s="244" t="s">
        <v>151</v>
      </c>
      <c r="F61" s="245"/>
      <c r="G61" s="182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  <c r="AA61" s="184"/>
      <c r="AB61" s="185"/>
      <c r="AC61" s="185"/>
      <c r="AD61" s="185"/>
      <c r="AE61" s="221"/>
    </row>
    <row r="62" spans="1:31" s="4" customFormat="1" ht="32.25" customHeight="1" x14ac:dyDescent="0.2">
      <c r="A62" s="263"/>
      <c r="B62" s="243"/>
      <c r="C62" s="242"/>
      <c r="D62" s="239"/>
      <c r="E62" s="162" t="s">
        <v>9</v>
      </c>
      <c r="F62" s="186" t="s">
        <v>170</v>
      </c>
      <c r="G62" s="174" t="s">
        <v>13</v>
      </c>
      <c r="H62" s="192">
        <f>I62+J62+K62+L62+M62+N62+O62+P62</f>
        <v>5.1050000000000004</v>
      </c>
      <c r="I62" s="193">
        <v>5.1050000000000004</v>
      </c>
      <c r="J62" s="174"/>
      <c r="K62" s="174"/>
      <c r="L62" s="174"/>
      <c r="M62" s="174"/>
      <c r="N62" s="174"/>
      <c r="O62" s="174"/>
      <c r="P62" s="174"/>
      <c r="Q62" s="192">
        <f>R62+S62+T62+U62+V62+W62+X62+Y62</f>
        <v>5.8650000000000002</v>
      </c>
      <c r="R62" s="193">
        <v>5.8650000000000002</v>
      </c>
      <c r="S62" s="174"/>
      <c r="T62" s="174"/>
      <c r="U62" s="174"/>
      <c r="V62" s="174"/>
      <c r="W62" s="174"/>
      <c r="X62" s="174"/>
      <c r="Y62" s="174"/>
      <c r="Z62" s="188" t="s">
        <v>203</v>
      </c>
      <c r="AA62" s="217" t="s">
        <v>169</v>
      </c>
      <c r="AB62" s="199" t="s">
        <v>152</v>
      </c>
      <c r="AC62" s="195">
        <v>9</v>
      </c>
      <c r="AD62" s="199"/>
      <c r="AE62" s="222"/>
    </row>
    <row r="63" spans="1:31" s="4" customFormat="1" ht="15" customHeight="1" x14ac:dyDescent="0.2">
      <c r="A63" s="263"/>
      <c r="B63" s="243"/>
      <c r="C63" s="242"/>
      <c r="D63" s="248" t="s">
        <v>14</v>
      </c>
      <c r="E63" s="249"/>
      <c r="F63" s="249"/>
      <c r="G63" s="250"/>
      <c r="H63" s="206">
        <f>H62</f>
        <v>5.1050000000000004</v>
      </c>
      <c r="I63" s="206">
        <f t="shared" ref="I63:P63" si="32">I62</f>
        <v>5.1050000000000004</v>
      </c>
      <c r="J63" s="206">
        <f t="shared" si="32"/>
        <v>0</v>
      </c>
      <c r="K63" s="206">
        <f t="shared" si="32"/>
        <v>0</v>
      </c>
      <c r="L63" s="206">
        <f t="shared" si="32"/>
        <v>0</v>
      </c>
      <c r="M63" s="206">
        <f t="shared" si="32"/>
        <v>0</v>
      </c>
      <c r="N63" s="206">
        <f t="shared" si="32"/>
        <v>0</v>
      </c>
      <c r="O63" s="206">
        <f t="shared" si="32"/>
        <v>0</v>
      </c>
      <c r="P63" s="206">
        <f t="shared" si="32"/>
        <v>0</v>
      </c>
      <c r="Q63" s="206">
        <f>Q62</f>
        <v>5.8650000000000002</v>
      </c>
      <c r="R63" s="206">
        <f t="shared" ref="R63:Y63" si="33">R62</f>
        <v>5.8650000000000002</v>
      </c>
      <c r="S63" s="206">
        <f t="shared" si="33"/>
        <v>0</v>
      </c>
      <c r="T63" s="206">
        <f t="shared" si="33"/>
        <v>0</v>
      </c>
      <c r="U63" s="206">
        <f t="shared" si="33"/>
        <v>0</v>
      </c>
      <c r="V63" s="206">
        <f t="shared" si="33"/>
        <v>0</v>
      </c>
      <c r="W63" s="206">
        <f t="shared" si="33"/>
        <v>0</v>
      </c>
      <c r="X63" s="206">
        <f t="shared" si="33"/>
        <v>0</v>
      </c>
      <c r="Y63" s="206">
        <f t="shared" si="33"/>
        <v>0</v>
      </c>
      <c r="Z63" s="236"/>
      <c r="AA63" s="236"/>
      <c r="AB63" s="236"/>
      <c r="AC63" s="236"/>
      <c r="AD63" s="236"/>
      <c r="AE63" s="237"/>
    </row>
    <row r="64" spans="1:31" s="72" customFormat="1" ht="31.5" customHeight="1" x14ac:dyDescent="0.2">
      <c r="A64" s="224" t="s">
        <v>9</v>
      </c>
      <c r="B64" s="227" t="s">
        <v>27</v>
      </c>
      <c r="C64" s="230" t="s">
        <v>9</v>
      </c>
      <c r="D64" s="238" t="s">
        <v>10</v>
      </c>
      <c r="E64" s="244" t="s">
        <v>189</v>
      </c>
      <c r="F64" s="245"/>
      <c r="G64" s="182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4"/>
      <c r="AB64" s="185"/>
      <c r="AC64" s="185"/>
      <c r="AD64" s="185"/>
      <c r="AE64" s="221"/>
    </row>
    <row r="65" spans="1:31" s="72" customFormat="1" ht="27.75" customHeight="1" x14ac:dyDescent="0.2">
      <c r="A65" s="225"/>
      <c r="B65" s="228"/>
      <c r="C65" s="231"/>
      <c r="D65" s="239"/>
      <c r="E65" s="161" t="s">
        <v>9</v>
      </c>
      <c r="F65" s="186" t="s">
        <v>175</v>
      </c>
      <c r="G65" s="174"/>
      <c r="H65" s="198"/>
      <c r="I65" s="193"/>
      <c r="J65" s="193"/>
      <c r="K65" s="193"/>
      <c r="L65" s="193"/>
      <c r="M65" s="193"/>
      <c r="N65" s="193"/>
      <c r="O65" s="193"/>
      <c r="P65" s="193"/>
      <c r="Q65" s="198"/>
      <c r="R65" s="193"/>
      <c r="S65" s="193"/>
      <c r="T65" s="193"/>
      <c r="U65" s="193"/>
      <c r="V65" s="193"/>
      <c r="W65" s="193"/>
      <c r="X65" s="193"/>
      <c r="Y65" s="193"/>
      <c r="Z65" s="188" t="s">
        <v>203</v>
      </c>
      <c r="AA65" s="189" t="s">
        <v>212</v>
      </c>
      <c r="AB65" s="174" t="s">
        <v>152</v>
      </c>
      <c r="AC65" s="174">
        <v>90</v>
      </c>
      <c r="AD65" s="174">
        <v>71</v>
      </c>
      <c r="AE65" s="165" t="s">
        <v>220</v>
      </c>
    </row>
    <row r="66" spans="1:31" s="4" customFormat="1" ht="18" customHeight="1" x14ac:dyDescent="0.2">
      <c r="A66" s="225"/>
      <c r="B66" s="228"/>
      <c r="C66" s="231"/>
      <c r="D66" s="239"/>
      <c r="E66" s="161" t="s">
        <v>10</v>
      </c>
      <c r="F66" s="186" t="s">
        <v>176</v>
      </c>
      <c r="G66" s="174"/>
      <c r="H66" s="198"/>
      <c r="I66" s="193"/>
      <c r="J66" s="193"/>
      <c r="K66" s="193"/>
      <c r="L66" s="193"/>
      <c r="M66" s="193"/>
      <c r="N66" s="193"/>
      <c r="O66" s="193"/>
      <c r="P66" s="193"/>
      <c r="Q66" s="198"/>
      <c r="R66" s="193"/>
      <c r="S66" s="193"/>
      <c r="T66" s="193"/>
      <c r="U66" s="193"/>
      <c r="V66" s="193"/>
      <c r="W66" s="193"/>
      <c r="X66" s="193"/>
      <c r="Y66" s="193"/>
      <c r="Z66" s="188" t="s">
        <v>203</v>
      </c>
      <c r="AA66" s="186" t="s">
        <v>174</v>
      </c>
      <c r="AB66" s="174" t="s">
        <v>152</v>
      </c>
      <c r="AC66" s="174">
        <v>15</v>
      </c>
      <c r="AD66" s="174">
        <v>18</v>
      </c>
      <c r="AE66" s="165"/>
    </row>
    <row r="67" spans="1:31" s="4" customFormat="1" ht="29.25" customHeight="1" x14ac:dyDescent="0.2">
      <c r="A67" s="225"/>
      <c r="B67" s="228"/>
      <c r="C67" s="231"/>
      <c r="D67" s="239"/>
      <c r="E67" s="161" t="s">
        <v>11</v>
      </c>
      <c r="F67" s="186" t="s">
        <v>177</v>
      </c>
      <c r="G67" s="174"/>
      <c r="H67" s="198"/>
      <c r="I67" s="193"/>
      <c r="J67" s="193"/>
      <c r="K67" s="193"/>
      <c r="L67" s="193"/>
      <c r="M67" s="193"/>
      <c r="N67" s="193"/>
      <c r="O67" s="193"/>
      <c r="P67" s="193"/>
      <c r="Q67" s="198"/>
      <c r="R67" s="193"/>
      <c r="S67" s="193"/>
      <c r="T67" s="193"/>
      <c r="U67" s="193"/>
      <c r="V67" s="193"/>
      <c r="W67" s="193"/>
      <c r="X67" s="193"/>
      <c r="Y67" s="193"/>
      <c r="Z67" s="188" t="s">
        <v>203</v>
      </c>
      <c r="AA67" s="186" t="s">
        <v>213</v>
      </c>
      <c r="AB67" s="174" t="s">
        <v>152</v>
      </c>
      <c r="AC67" s="174">
        <v>105</v>
      </c>
      <c r="AD67" s="174">
        <v>139</v>
      </c>
      <c r="AE67" s="165"/>
    </row>
    <row r="68" spans="1:31" s="4" customFormat="1" ht="29.25" customHeight="1" x14ac:dyDescent="0.2">
      <c r="A68" s="225"/>
      <c r="B68" s="228"/>
      <c r="C68" s="231"/>
      <c r="D68" s="239"/>
      <c r="E68" s="161" t="s">
        <v>12</v>
      </c>
      <c r="F68" s="209" t="s">
        <v>178</v>
      </c>
      <c r="G68" s="174"/>
      <c r="H68" s="198"/>
      <c r="I68" s="204"/>
      <c r="J68" s="204"/>
      <c r="K68" s="204"/>
      <c r="L68" s="204"/>
      <c r="M68" s="204"/>
      <c r="N68" s="204"/>
      <c r="O68" s="204"/>
      <c r="P68" s="204"/>
      <c r="Q68" s="198"/>
      <c r="R68" s="204"/>
      <c r="S68" s="204"/>
      <c r="T68" s="204"/>
      <c r="U68" s="204"/>
      <c r="V68" s="204"/>
      <c r="W68" s="204"/>
      <c r="X68" s="204"/>
      <c r="Y68" s="204"/>
      <c r="Z68" s="188" t="s">
        <v>203</v>
      </c>
      <c r="AA68" s="186" t="s">
        <v>174</v>
      </c>
      <c r="AB68" s="174" t="s">
        <v>162</v>
      </c>
      <c r="AC68" s="174">
        <v>5</v>
      </c>
      <c r="AD68" s="195">
        <v>5</v>
      </c>
      <c r="AE68" s="165"/>
    </row>
    <row r="69" spans="1:31" s="4" customFormat="1" ht="35.25" customHeight="1" x14ac:dyDescent="0.2">
      <c r="A69" s="225"/>
      <c r="B69" s="228"/>
      <c r="C69" s="231"/>
      <c r="D69" s="240"/>
      <c r="E69" s="161" t="s">
        <v>22</v>
      </c>
      <c r="F69" s="209" t="s">
        <v>214</v>
      </c>
      <c r="G69" s="174"/>
      <c r="H69" s="198"/>
      <c r="I69" s="204"/>
      <c r="J69" s="204"/>
      <c r="K69" s="204"/>
      <c r="L69" s="204"/>
      <c r="M69" s="204"/>
      <c r="N69" s="204"/>
      <c r="O69" s="204"/>
      <c r="P69" s="204"/>
      <c r="Q69" s="198"/>
      <c r="R69" s="204"/>
      <c r="S69" s="204"/>
      <c r="T69" s="204"/>
      <c r="U69" s="204"/>
      <c r="V69" s="204"/>
      <c r="W69" s="204"/>
      <c r="X69" s="204"/>
      <c r="Y69" s="204"/>
      <c r="Z69" s="188" t="s">
        <v>203</v>
      </c>
      <c r="AA69" s="186" t="s">
        <v>207</v>
      </c>
      <c r="AB69" s="174" t="s">
        <v>152</v>
      </c>
      <c r="AC69" s="174">
        <v>20</v>
      </c>
      <c r="AD69" s="174">
        <v>13</v>
      </c>
      <c r="AE69" s="165" t="s">
        <v>220</v>
      </c>
    </row>
    <row r="70" spans="1:31" s="4" customFormat="1" ht="15" customHeight="1" x14ac:dyDescent="0.2">
      <c r="A70" s="226"/>
      <c r="B70" s="229"/>
      <c r="C70" s="232"/>
      <c r="D70" s="248" t="s">
        <v>14</v>
      </c>
      <c r="E70" s="249"/>
      <c r="F70" s="249"/>
      <c r="G70" s="250"/>
      <c r="H70" s="206">
        <f>H69</f>
        <v>0</v>
      </c>
      <c r="I70" s="206">
        <f t="shared" ref="I70:P70" si="34">I69</f>
        <v>0</v>
      </c>
      <c r="J70" s="206">
        <f t="shared" si="34"/>
        <v>0</v>
      </c>
      <c r="K70" s="206">
        <f t="shared" si="34"/>
        <v>0</v>
      </c>
      <c r="L70" s="206">
        <f t="shared" si="34"/>
        <v>0</v>
      </c>
      <c r="M70" s="206">
        <f t="shared" si="34"/>
        <v>0</v>
      </c>
      <c r="N70" s="206">
        <f t="shared" si="34"/>
        <v>0</v>
      </c>
      <c r="O70" s="206">
        <f t="shared" si="34"/>
        <v>0</v>
      </c>
      <c r="P70" s="206">
        <f t="shared" si="34"/>
        <v>0</v>
      </c>
      <c r="Q70" s="206">
        <f>Q69</f>
        <v>0</v>
      </c>
      <c r="R70" s="206">
        <f t="shared" ref="R70:Y70" si="35">R69</f>
        <v>0</v>
      </c>
      <c r="S70" s="206">
        <f t="shared" si="35"/>
        <v>0</v>
      </c>
      <c r="T70" s="206">
        <f t="shared" si="35"/>
        <v>0</v>
      </c>
      <c r="U70" s="206">
        <f t="shared" si="35"/>
        <v>0</v>
      </c>
      <c r="V70" s="206">
        <f t="shared" si="35"/>
        <v>0</v>
      </c>
      <c r="W70" s="206">
        <f t="shared" si="35"/>
        <v>0</v>
      </c>
      <c r="X70" s="206">
        <f t="shared" si="35"/>
        <v>0</v>
      </c>
      <c r="Y70" s="206">
        <f t="shared" si="35"/>
        <v>0</v>
      </c>
      <c r="Z70" s="236"/>
      <c r="AA70" s="236"/>
      <c r="AB70" s="236"/>
      <c r="AC70" s="236"/>
      <c r="AD70" s="236"/>
      <c r="AE70" s="237"/>
    </row>
    <row r="71" spans="1:31" x14ac:dyDescent="0.2">
      <c r="A71" s="166" t="s">
        <v>9</v>
      </c>
      <c r="B71" s="157" t="s">
        <v>27</v>
      </c>
      <c r="C71" s="158" t="s">
        <v>9</v>
      </c>
      <c r="D71" s="299" t="s">
        <v>15</v>
      </c>
      <c r="E71" s="300"/>
      <c r="F71" s="300"/>
      <c r="G71" s="301"/>
      <c r="H71" s="191">
        <f>H63+H70</f>
        <v>5.1050000000000004</v>
      </c>
      <c r="I71" s="191">
        <f t="shared" ref="I71:P71" si="36">I63+I70</f>
        <v>5.1050000000000004</v>
      </c>
      <c r="J71" s="191">
        <f t="shared" si="36"/>
        <v>0</v>
      </c>
      <c r="K71" s="191">
        <f t="shared" si="36"/>
        <v>0</v>
      </c>
      <c r="L71" s="191">
        <f t="shared" si="36"/>
        <v>0</v>
      </c>
      <c r="M71" s="191">
        <f t="shared" si="36"/>
        <v>0</v>
      </c>
      <c r="N71" s="191">
        <f t="shared" si="36"/>
        <v>0</v>
      </c>
      <c r="O71" s="191">
        <f t="shared" si="36"/>
        <v>0</v>
      </c>
      <c r="P71" s="191">
        <f t="shared" si="36"/>
        <v>0</v>
      </c>
      <c r="Q71" s="191">
        <f>Q63+Q70</f>
        <v>5.8650000000000002</v>
      </c>
      <c r="R71" s="191">
        <f t="shared" ref="R71:Y71" si="37">R63+R70</f>
        <v>5.8650000000000002</v>
      </c>
      <c r="S71" s="191">
        <f t="shared" si="37"/>
        <v>0</v>
      </c>
      <c r="T71" s="191">
        <f t="shared" si="37"/>
        <v>0</v>
      </c>
      <c r="U71" s="191">
        <f t="shared" si="37"/>
        <v>0</v>
      </c>
      <c r="V71" s="191">
        <f t="shared" si="37"/>
        <v>0</v>
      </c>
      <c r="W71" s="191">
        <f t="shared" si="37"/>
        <v>0</v>
      </c>
      <c r="X71" s="191">
        <f t="shared" si="37"/>
        <v>0</v>
      </c>
      <c r="Y71" s="191">
        <f t="shared" si="37"/>
        <v>0</v>
      </c>
      <c r="Z71" s="287"/>
      <c r="AA71" s="287"/>
      <c r="AB71" s="287"/>
      <c r="AC71" s="287"/>
      <c r="AD71" s="287"/>
      <c r="AE71" s="288"/>
    </row>
    <row r="72" spans="1:31" ht="13.5" customHeight="1" x14ac:dyDescent="0.2">
      <c r="A72" s="166" t="s">
        <v>9</v>
      </c>
      <c r="B72" s="157" t="s">
        <v>27</v>
      </c>
      <c r="C72" s="279" t="s">
        <v>17</v>
      </c>
      <c r="D72" s="280"/>
      <c r="E72" s="280"/>
      <c r="F72" s="280"/>
      <c r="G72" s="281"/>
      <c r="H72" s="164">
        <f>H71</f>
        <v>5.1050000000000004</v>
      </c>
      <c r="I72" s="164">
        <f t="shared" ref="I72:P72" si="38">I71</f>
        <v>5.1050000000000004</v>
      </c>
      <c r="J72" s="164">
        <f t="shared" si="38"/>
        <v>0</v>
      </c>
      <c r="K72" s="164">
        <f t="shared" si="38"/>
        <v>0</v>
      </c>
      <c r="L72" s="164">
        <f t="shared" si="38"/>
        <v>0</v>
      </c>
      <c r="M72" s="164">
        <f t="shared" si="38"/>
        <v>0</v>
      </c>
      <c r="N72" s="164">
        <f t="shared" si="38"/>
        <v>0</v>
      </c>
      <c r="O72" s="164">
        <f t="shared" si="38"/>
        <v>0</v>
      </c>
      <c r="P72" s="164">
        <f t="shared" si="38"/>
        <v>0</v>
      </c>
      <c r="Q72" s="164">
        <f>Q71</f>
        <v>5.8650000000000002</v>
      </c>
      <c r="R72" s="164">
        <f t="shared" ref="R72:Y72" si="39">R71</f>
        <v>5.8650000000000002</v>
      </c>
      <c r="S72" s="164">
        <f t="shared" si="39"/>
        <v>0</v>
      </c>
      <c r="T72" s="164">
        <f t="shared" si="39"/>
        <v>0</v>
      </c>
      <c r="U72" s="164">
        <f t="shared" si="39"/>
        <v>0</v>
      </c>
      <c r="V72" s="164">
        <f t="shared" si="39"/>
        <v>0</v>
      </c>
      <c r="W72" s="164">
        <f t="shared" si="39"/>
        <v>0</v>
      </c>
      <c r="X72" s="164">
        <f t="shared" si="39"/>
        <v>0</v>
      </c>
      <c r="Y72" s="164">
        <f t="shared" si="39"/>
        <v>0</v>
      </c>
      <c r="Z72" s="282"/>
      <c r="AA72" s="282"/>
      <c r="AB72" s="282"/>
      <c r="AC72" s="282"/>
      <c r="AD72" s="282"/>
      <c r="AE72" s="283"/>
    </row>
    <row r="73" spans="1:31" ht="13.5" customHeight="1" x14ac:dyDescent="0.2">
      <c r="A73" s="166" t="s">
        <v>9</v>
      </c>
      <c r="B73" s="169" t="s">
        <v>28</v>
      </c>
      <c r="C73" s="241" t="s">
        <v>199</v>
      </c>
      <c r="D73" s="241"/>
      <c r="E73" s="241"/>
      <c r="F73" s="241"/>
      <c r="G73" s="241"/>
      <c r="H73" s="241"/>
      <c r="I73" s="241"/>
      <c r="J73" s="241"/>
      <c r="K73" s="241"/>
      <c r="L73" s="241"/>
      <c r="M73" s="241"/>
      <c r="N73" s="241"/>
      <c r="O73" s="241"/>
      <c r="P73" s="241"/>
      <c r="Q73" s="241"/>
      <c r="R73" s="241"/>
      <c r="S73" s="241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</row>
    <row r="74" spans="1:31" ht="13.5" customHeight="1" x14ac:dyDescent="0.2">
      <c r="A74" s="159" t="s">
        <v>9</v>
      </c>
      <c r="B74" s="169" t="s">
        <v>28</v>
      </c>
      <c r="C74" s="168" t="s">
        <v>9</v>
      </c>
      <c r="D74" s="266" t="s">
        <v>200</v>
      </c>
      <c r="E74" s="266"/>
      <c r="F74" s="266"/>
      <c r="G74" s="266"/>
      <c r="H74" s="266"/>
      <c r="I74" s="266"/>
      <c r="J74" s="266"/>
      <c r="K74" s="266"/>
      <c r="L74" s="266"/>
      <c r="M74" s="266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266"/>
      <c r="AA74" s="266"/>
      <c r="AB74" s="266"/>
      <c r="AC74" s="266"/>
      <c r="AD74" s="266"/>
      <c r="AE74" s="266"/>
    </row>
    <row r="75" spans="1:31" ht="13.5" customHeight="1" x14ac:dyDescent="0.2">
      <c r="A75" s="260" t="s">
        <v>9</v>
      </c>
      <c r="B75" s="227" t="s">
        <v>28</v>
      </c>
      <c r="C75" s="230" t="s">
        <v>9</v>
      </c>
      <c r="D75" s="238" t="s">
        <v>9</v>
      </c>
      <c r="E75" s="244" t="s">
        <v>201</v>
      </c>
      <c r="F75" s="245"/>
      <c r="G75" s="182"/>
      <c r="H75" s="183"/>
      <c r="I75" s="183"/>
      <c r="J75" s="183"/>
      <c r="K75" s="183"/>
      <c r="L75" s="183"/>
      <c r="M75" s="183"/>
      <c r="N75" s="183"/>
      <c r="O75" s="183"/>
      <c r="P75" s="183"/>
      <c r="Q75" s="183"/>
      <c r="R75" s="183"/>
      <c r="S75" s="183"/>
      <c r="T75" s="183"/>
      <c r="U75" s="183"/>
      <c r="V75" s="183"/>
      <c r="W75" s="183"/>
      <c r="X75" s="183"/>
      <c r="Y75" s="183"/>
      <c r="Z75" s="183"/>
      <c r="AA75" s="184"/>
      <c r="AB75" s="185"/>
      <c r="AC75" s="185"/>
      <c r="AD75" s="185"/>
      <c r="AE75" s="221"/>
    </row>
    <row r="76" spans="1:31" ht="61.5" customHeight="1" x14ac:dyDescent="0.2">
      <c r="A76" s="261"/>
      <c r="B76" s="228"/>
      <c r="C76" s="231"/>
      <c r="D76" s="239"/>
      <c r="E76" s="162" t="s">
        <v>9</v>
      </c>
      <c r="F76" s="186" t="s">
        <v>208</v>
      </c>
      <c r="G76" s="174" t="s">
        <v>13</v>
      </c>
      <c r="H76" s="198">
        <f>I76+J76+K76+L76+M76+N76+O76+P76</f>
        <v>8.75</v>
      </c>
      <c r="I76" s="193">
        <v>8.75</v>
      </c>
      <c r="J76" s="193"/>
      <c r="K76" s="193"/>
      <c r="L76" s="193"/>
      <c r="M76" s="193"/>
      <c r="N76" s="193"/>
      <c r="O76" s="193"/>
      <c r="P76" s="174"/>
      <c r="Q76" s="198">
        <f>R76+S76+T76+U76+V76+W76+X76+Y76</f>
        <v>8.6850000000000005</v>
      </c>
      <c r="R76" s="193">
        <v>8.6850000000000005</v>
      </c>
      <c r="S76" s="193"/>
      <c r="T76" s="193"/>
      <c r="U76" s="193"/>
      <c r="V76" s="193"/>
      <c r="W76" s="193"/>
      <c r="X76" s="193"/>
      <c r="Y76" s="174"/>
      <c r="Z76" s="188" t="s">
        <v>203</v>
      </c>
      <c r="AA76" s="165" t="s">
        <v>202</v>
      </c>
      <c r="AB76" s="199" t="s">
        <v>152</v>
      </c>
      <c r="AC76" s="174">
        <v>6</v>
      </c>
      <c r="AD76" s="200">
        <v>5</v>
      </c>
      <c r="AE76" s="165" t="s">
        <v>227</v>
      </c>
    </row>
    <row r="77" spans="1:31" ht="12.75" hidden="1" customHeight="1" x14ac:dyDescent="0.2">
      <c r="A77" s="261"/>
      <c r="B77" s="228"/>
      <c r="C77" s="231"/>
      <c r="D77" s="239"/>
      <c r="E77" s="161"/>
      <c r="F77" s="209"/>
      <c r="G77" s="174"/>
      <c r="H77" s="198"/>
      <c r="I77" s="204"/>
      <c r="J77" s="204"/>
      <c r="K77" s="204"/>
      <c r="L77" s="204"/>
      <c r="M77" s="204"/>
      <c r="N77" s="204"/>
      <c r="O77" s="204"/>
      <c r="P77" s="203"/>
      <c r="Q77" s="198"/>
      <c r="R77" s="204"/>
      <c r="S77" s="204"/>
      <c r="T77" s="204"/>
      <c r="U77" s="204"/>
      <c r="V77" s="204"/>
      <c r="W77" s="204"/>
      <c r="X77" s="204"/>
      <c r="Y77" s="203"/>
      <c r="Z77" s="188"/>
      <c r="AA77" s="165"/>
      <c r="AB77" s="199"/>
      <c r="AC77" s="174"/>
      <c r="AD77" s="199"/>
      <c r="AE77" s="165"/>
    </row>
    <row r="78" spans="1:31" ht="12.75" hidden="1" customHeight="1" x14ac:dyDescent="0.2">
      <c r="A78" s="261"/>
      <c r="B78" s="228"/>
      <c r="C78" s="231"/>
      <c r="D78" s="240"/>
      <c r="E78" s="163"/>
      <c r="F78" s="202"/>
      <c r="G78" s="203"/>
      <c r="H78" s="198"/>
      <c r="I78" s="204"/>
      <c r="J78" s="204"/>
      <c r="K78" s="204"/>
      <c r="L78" s="204"/>
      <c r="M78" s="204"/>
      <c r="N78" s="204"/>
      <c r="O78" s="204"/>
      <c r="P78" s="203"/>
      <c r="Q78" s="198"/>
      <c r="R78" s="204"/>
      <c r="S78" s="204"/>
      <c r="T78" s="204"/>
      <c r="U78" s="204"/>
      <c r="V78" s="204"/>
      <c r="W78" s="204"/>
      <c r="X78" s="204"/>
      <c r="Y78" s="203"/>
      <c r="Z78" s="188" t="s">
        <v>198</v>
      </c>
      <c r="AA78" s="189" t="s">
        <v>172</v>
      </c>
      <c r="AB78" s="199" t="s">
        <v>152</v>
      </c>
      <c r="AC78" s="174"/>
      <c r="AD78" s="199" t="s">
        <v>152</v>
      </c>
      <c r="AE78" s="165"/>
    </row>
    <row r="79" spans="1:31" x14ac:dyDescent="0.2">
      <c r="A79" s="262"/>
      <c r="B79" s="229"/>
      <c r="C79" s="232"/>
      <c r="D79" s="248" t="s">
        <v>14</v>
      </c>
      <c r="E79" s="249"/>
      <c r="F79" s="249"/>
      <c r="G79" s="250"/>
      <c r="H79" s="206">
        <f>H78+H76+H77</f>
        <v>8.75</v>
      </c>
      <c r="I79" s="206">
        <f>I78+I76+I77</f>
        <v>8.75</v>
      </c>
      <c r="J79" s="206">
        <f>J78+J76+J77</f>
        <v>0</v>
      </c>
      <c r="K79" s="206">
        <f>K78+K76+K77</f>
        <v>0</v>
      </c>
      <c r="L79" s="206">
        <f>L78+L76</f>
        <v>0</v>
      </c>
      <c r="M79" s="206">
        <f>M78+M76</f>
        <v>0</v>
      </c>
      <c r="N79" s="206">
        <f>N78+N76</f>
        <v>0</v>
      </c>
      <c r="O79" s="206">
        <f>O78+O76</f>
        <v>0</v>
      </c>
      <c r="P79" s="206">
        <f>P78+P76</f>
        <v>0</v>
      </c>
      <c r="Q79" s="206">
        <f>Q78+Q76+Q77</f>
        <v>8.6850000000000005</v>
      </c>
      <c r="R79" s="206">
        <f>R78+R76+R77</f>
        <v>8.6850000000000005</v>
      </c>
      <c r="S79" s="206">
        <f>S78+S76+S77</f>
        <v>0</v>
      </c>
      <c r="T79" s="206">
        <f>T78+T76+T77</f>
        <v>0</v>
      </c>
      <c r="U79" s="206">
        <f>U78+U76</f>
        <v>0</v>
      </c>
      <c r="V79" s="206">
        <f>V78+V76</f>
        <v>0</v>
      </c>
      <c r="W79" s="206">
        <f>W78+W76</f>
        <v>0</v>
      </c>
      <c r="X79" s="206">
        <f>X78+X76</f>
        <v>0</v>
      </c>
      <c r="Y79" s="206">
        <f>Y78+Y76</f>
        <v>0</v>
      </c>
      <c r="Z79" s="236"/>
      <c r="AA79" s="236"/>
      <c r="AB79" s="236"/>
      <c r="AC79" s="236"/>
      <c r="AD79" s="236"/>
      <c r="AE79" s="237"/>
    </row>
    <row r="80" spans="1:31" x14ac:dyDescent="0.2">
      <c r="A80" s="166" t="s">
        <v>9</v>
      </c>
      <c r="B80" s="169" t="s">
        <v>28</v>
      </c>
      <c r="C80" s="168" t="s">
        <v>9</v>
      </c>
      <c r="D80" s="299" t="s">
        <v>15</v>
      </c>
      <c r="E80" s="300"/>
      <c r="F80" s="300"/>
      <c r="G80" s="301"/>
      <c r="H80" s="191">
        <f>H79</f>
        <v>8.75</v>
      </c>
      <c r="I80" s="191">
        <f>I79</f>
        <v>8.75</v>
      </c>
      <c r="J80" s="191">
        <f t="shared" ref="J80:P80" si="40">J72+J79</f>
        <v>0</v>
      </c>
      <c r="K80" s="191">
        <f t="shared" si="40"/>
        <v>0</v>
      </c>
      <c r="L80" s="191">
        <f t="shared" si="40"/>
        <v>0</v>
      </c>
      <c r="M80" s="191">
        <f t="shared" si="40"/>
        <v>0</v>
      </c>
      <c r="N80" s="191">
        <f t="shared" si="40"/>
        <v>0</v>
      </c>
      <c r="O80" s="191">
        <f t="shared" si="40"/>
        <v>0</v>
      </c>
      <c r="P80" s="191">
        <f t="shared" si="40"/>
        <v>0</v>
      </c>
      <c r="Q80" s="191">
        <f>Q79</f>
        <v>8.6850000000000005</v>
      </c>
      <c r="R80" s="191">
        <f>R79</f>
        <v>8.6850000000000005</v>
      </c>
      <c r="S80" s="191">
        <f t="shared" ref="S80:Y80" si="41">S72+S79</f>
        <v>0</v>
      </c>
      <c r="T80" s="191">
        <f t="shared" si="41"/>
        <v>0</v>
      </c>
      <c r="U80" s="191">
        <f t="shared" si="41"/>
        <v>0</v>
      </c>
      <c r="V80" s="191">
        <f t="shared" si="41"/>
        <v>0</v>
      </c>
      <c r="W80" s="191">
        <f t="shared" si="41"/>
        <v>0</v>
      </c>
      <c r="X80" s="191">
        <f t="shared" si="41"/>
        <v>0</v>
      </c>
      <c r="Y80" s="191">
        <f t="shared" si="41"/>
        <v>0</v>
      </c>
      <c r="Z80" s="287"/>
      <c r="AA80" s="287"/>
      <c r="AB80" s="287"/>
      <c r="AC80" s="287"/>
      <c r="AD80" s="287"/>
      <c r="AE80" s="288"/>
    </row>
    <row r="81" spans="1:31" x14ac:dyDescent="0.2">
      <c r="A81" s="166" t="s">
        <v>9</v>
      </c>
      <c r="B81" s="169" t="s">
        <v>28</v>
      </c>
      <c r="C81" s="279" t="s">
        <v>17</v>
      </c>
      <c r="D81" s="280"/>
      <c r="E81" s="280"/>
      <c r="F81" s="280"/>
      <c r="G81" s="281"/>
      <c r="H81" s="164">
        <f>H80</f>
        <v>8.75</v>
      </c>
      <c r="I81" s="164">
        <f t="shared" ref="I81:P81" si="42">I80</f>
        <v>8.75</v>
      </c>
      <c r="J81" s="164">
        <f t="shared" si="42"/>
        <v>0</v>
      </c>
      <c r="K81" s="164">
        <f t="shared" si="42"/>
        <v>0</v>
      </c>
      <c r="L81" s="164">
        <f t="shared" si="42"/>
        <v>0</v>
      </c>
      <c r="M81" s="164">
        <f t="shared" si="42"/>
        <v>0</v>
      </c>
      <c r="N81" s="164">
        <f t="shared" si="42"/>
        <v>0</v>
      </c>
      <c r="O81" s="164">
        <f t="shared" si="42"/>
        <v>0</v>
      </c>
      <c r="P81" s="164">
        <f t="shared" si="42"/>
        <v>0</v>
      </c>
      <c r="Q81" s="164">
        <f>Q80</f>
        <v>8.6850000000000005</v>
      </c>
      <c r="R81" s="164">
        <f t="shared" ref="R81:Y81" si="43">R80</f>
        <v>8.6850000000000005</v>
      </c>
      <c r="S81" s="164">
        <f t="shared" si="43"/>
        <v>0</v>
      </c>
      <c r="T81" s="164">
        <f t="shared" si="43"/>
        <v>0</v>
      </c>
      <c r="U81" s="164">
        <f t="shared" si="43"/>
        <v>0</v>
      </c>
      <c r="V81" s="164">
        <f t="shared" si="43"/>
        <v>0</v>
      </c>
      <c r="W81" s="164">
        <f t="shared" si="43"/>
        <v>0</v>
      </c>
      <c r="X81" s="164">
        <f t="shared" si="43"/>
        <v>0</v>
      </c>
      <c r="Y81" s="164">
        <f t="shared" si="43"/>
        <v>0</v>
      </c>
      <c r="Z81" s="282"/>
      <c r="AA81" s="282"/>
      <c r="AB81" s="282"/>
      <c r="AC81" s="282"/>
      <c r="AD81" s="282"/>
      <c r="AE81" s="283"/>
    </row>
    <row r="82" spans="1:31" x14ac:dyDescent="0.2">
      <c r="A82" s="167" t="s">
        <v>9</v>
      </c>
      <c r="B82" s="294" t="s">
        <v>16</v>
      </c>
      <c r="C82" s="295"/>
      <c r="D82" s="295"/>
      <c r="E82" s="295"/>
      <c r="F82" s="295"/>
      <c r="G82" s="296"/>
      <c r="H82" s="218">
        <f>SUM(H17+H24+H33+H40+H49+H58+H63+H81)</f>
        <v>104.262</v>
      </c>
      <c r="I82" s="218">
        <f t="shared" ref="I82:P82" si="44">SUM(I17+I24+I33+I40+I49+I58+I63+I81)</f>
        <v>97.265000000000001</v>
      </c>
      <c r="J82" s="218">
        <f t="shared" si="44"/>
        <v>0</v>
      </c>
      <c r="K82" s="218">
        <f t="shared" si="44"/>
        <v>6.9970000000000008</v>
      </c>
      <c r="L82" s="218">
        <f t="shared" si="44"/>
        <v>0</v>
      </c>
      <c r="M82" s="218">
        <f t="shared" si="44"/>
        <v>0</v>
      </c>
      <c r="N82" s="218">
        <f t="shared" si="44"/>
        <v>0</v>
      </c>
      <c r="O82" s="218">
        <f t="shared" si="44"/>
        <v>0</v>
      </c>
      <c r="P82" s="218">
        <f t="shared" si="44"/>
        <v>0</v>
      </c>
      <c r="Q82" s="218">
        <f>SUM(Q17+Q24+Q33+Q40+Q49+Q58+Q63+Q81)</f>
        <v>97.228999999999999</v>
      </c>
      <c r="R82" s="218">
        <f t="shared" ref="R82:Y82" si="45">SUM(R17+R24+R33+R40+R49+R58+R63+R81)</f>
        <v>96.588999999999999</v>
      </c>
      <c r="S82" s="218">
        <f t="shared" si="45"/>
        <v>0</v>
      </c>
      <c r="T82" s="218">
        <f t="shared" si="45"/>
        <v>0.64</v>
      </c>
      <c r="U82" s="218">
        <f t="shared" si="45"/>
        <v>0</v>
      </c>
      <c r="V82" s="218">
        <f t="shared" si="45"/>
        <v>0</v>
      </c>
      <c r="W82" s="218">
        <f t="shared" si="45"/>
        <v>0</v>
      </c>
      <c r="X82" s="218">
        <f t="shared" si="45"/>
        <v>0</v>
      </c>
      <c r="Y82" s="218">
        <f t="shared" si="45"/>
        <v>0</v>
      </c>
      <c r="Z82" s="297"/>
      <c r="AA82" s="297"/>
      <c r="AB82" s="297"/>
      <c r="AC82" s="297"/>
      <c r="AD82" s="297"/>
      <c r="AE82" s="298"/>
    </row>
  </sheetData>
  <mergeCells count="133">
    <mergeCell ref="A75:A79"/>
    <mergeCell ref="B75:B79"/>
    <mergeCell ref="C75:C79"/>
    <mergeCell ref="D75:D78"/>
    <mergeCell ref="E75:F75"/>
    <mergeCell ref="D79:G79"/>
    <mergeCell ref="Z79:AE79"/>
    <mergeCell ref="D80:G80"/>
    <mergeCell ref="Z80:AE80"/>
    <mergeCell ref="B82:G82"/>
    <mergeCell ref="Z82:AE82"/>
    <mergeCell ref="C73:AE73"/>
    <mergeCell ref="D74:AE74"/>
    <mergeCell ref="D70:G70"/>
    <mergeCell ref="Z70:AE70"/>
    <mergeCell ref="C41:AE41"/>
    <mergeCell ref="C49:G49"/>
    <mergeCell ref="Z49:AE49"/>
    <mergeCell ref="C50:AE50"/>
    <mergeCell ref="C43:C47"/>
    <mergeCell ref="D43:D46"/>
    <mergeCell ref="D61:D62"/>
    <mergeCell ref="D63:G63"/>
    <mergeCell ref="D71:G71"/>
    <mergeCell ref="Z71:AE71"/>
    <mergeCell ref="C72:G72"/>
    <mergeCell ref="Z72:AE72"/>
    <mergeCell ref="D51:AE51"/>
    <mergeCell ref="D64:D69"/>
    <mergeCell ref="C18:AE18"/>
    <mergeCell ref="C24:G24"/>
    <mergeCell ref="Z24:AE24"/>
    <mergeCell ref="C25:AE25"/>
    <mergeCell ref="C81:G81"/>
    <mergeCell ref="Z81:AE81"/>
    <mergeCell ref="AA1:AE1"/>
    <mergeCell ref="F2:Z2"/>
    <mergeCell ref="AA2:AE2"/>
    <mergeCell ref="F3:Z3"/>
    <mergeCell ref="B5:AE5"/>
    <mergeCell ref="B4:AE4"/>
    <mergeCell ref="D19:AE19"/>
    <mergeCell ref="D16:G16"/>
    <mergeCell ref="Z16:AE16"/>
    <mergeCell ref="D23:G23"/>
    <mergeCell ref="Z23:AE23"/>
    <mergeCell ref="D26:AE26"/>
    <mergeCell ref="Z38:AE38"/>
    <mergeCell ref="E64:F64"/>
    <mergeCell ref="Z57:AE57"/>
    <mergeCell ref="Z58:AE58"/>
    <mergeCell ref="D31:G31"/>
    <mergeCell ref="D22:G22"/>
    <mergeCell ref="A61:A63"/>
    <mergeCell ref="B61:B63"/>
    <mergeCell ref="A43:A47"/>
    <mergeCell ref="B43:B47"/>
    <mergeCell ref="C40:G40"/>
    <mergeCell ref="D57:G57"/>
    <mergeCell ref="C58:G58"/>
    <mergeCell ref="E52:F52"/>
    <mergeCell ref="D56:G56"/>
    <mergeCell ref="B52:B56"/>
    <mergeCell ref="A52:A56"/>
    <mergeCell ref="E61:F61"/>
    <mergeCell ref="D48:G48"/>
    <mergeCell ref="C59:AE59"/>
    <mergeCell ref="D60:AE60"/>
    <mergeCell ref="Z48:AE48"/>
    <mergeCell ref="C52:C56"/>
    <mergeCell ref="C61:C63"/>
    <mergeCell ref="E43:F43"/>
    <mergeCell ref="D47:G47"/>
    <mergeCell ref="D32:G32"/>
    <mergeCell ref="D42:AE42"/>
    <mergeCell ref="C33:G33"/>
    <mergeCell ref="Z32:AE32"/>
    <mergeCell ref="D35:AE35"/>
    <mergeCell ref="D39:G39"/>
    <mergeCell ref="Z39:AE39"/>
    <mergeCell ref="Z33:AE33"/>
    <mergeCell ref="C34:AE34"/>
    <mergeCell ref="Z40:AE40"/>
    <mergeCell ref="C36:C38"/>
    <mergeCell ref="D38:G38"/>
    <mergeCell ref="B7:B9"/>
    <mergeCell ref="C7:C9"/>
    <mergeCell ref="D52:D55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AE10"/>
    <mergeCell ref="D12:AE12"/>
    <mergeCell ref="Z22:AE22"/>
    <mergeCell ref="D20:D21"/>
    <mergeCell ref="Q7:Q9"/>
    <mergeCell ref="R7:Y8"/>
    <mergeCell ref="E20:F20"/>
    <mergeCell ref="A36:A38"/>
    <mergeCell ref="B36:B38"/>
    <mergeCell ref="C17:G17"/>
    <mergeCell ref="Z17:AE17"/>
    <mergeCell ref="A64:A70"/>
    <mergeCell ref="B64:B70"/>
    <mergeCell ref="C64:C70"/>
    <mergeCell ref="G7:G9"/>
    <mergeCell ref="Z63:AE63"/>
    <mergeCell ref="Z56:AE56"/>
    <mergeCell ref="Z47:AE47"/>
    <mergeCell ref="D36:D37"/>
    <mergeCell ref="D27:D30"/>
    <mergeCell ref="C11:AE11"/>
    <mergeCell ref="C13:C15"/>
    <mergeCell ref="B27:B31"/>
    <mergeCell ref="E36:F36"/>
    <mergeCell ref="C20:C22"/>
    <mergeCell ref="Z7:Z9"/>
    <mergeCell ref="Z15:AE15"/>
    <mergeCell ref="D15:G15"/>
    <mergeCell ref="E13:F13"/>
    <mergeCell ref="Z31:AE31"/>
    <mergeCell ref="I7:P8"/>
    <mergeCell ref="AA7:AE8"/>
    <mergeCell ref="H7:H9"/>
    <mergeCell ref="E7:E9"/>
    <mergeCell ref="F7:F9"/>
  </mergeCells>
  <phoneticPr fontId="23" type="noConversion"/>
  <pageMargins left="0.25" right="0.1" top="0.69" bottom="0.09" header="0.3" footer="0.1"/>
  <pageSetup paperSize="9" scale="48" fitToHeight="0" orientation="landscape" r:id="rId1"/>
  <headerFooter alignWithMargins="0"/>
  <ignoredErrors>
    <ignoredError sqref="D57:G57 E12:G12 AD56:AE57 D11 AD22:AE22 A12:A14 B13:D13 AD12:AE12 B15:C15 AD15:AE15 A10 A15 A52 A20 B55:C55 A55 B56:C56 A56:A58 E21 E14 E11:G11 A22:C22 AD11:AE11 B12:C12 E53 Z11:AA11 Z15:AA15 Z12:AA12 Z22:AA22 Z56:AA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330" t="s">
        <v>1</v>
      </c>
      <c r="B2" s="350" t="s">
        <v>2</v>
      </c>
      <c r="C2" s="350" t="s">
        <v>3</v>
      </c>
      <c r="D2" s="315" t="s">
        <v>18</v>
      </c>
      <c r="E2" s="364" t="s">
        <v>4</v>
      </c>
      <c r="F2" s="333" t="s">
        <v>21</v>
      </c>
      <c r="G2" s="317" t="s">
        <v>5</v>
      </c>
      <c r="H2" s="378" t="s">
        <v>6</v>
      </c>
      <c r="I2" s="337" t="s">
        <v>25</v>
      </c>
      <c r="J2" s="338"/>
      <c r="K2" s="338"/>
      <c r="L2" s="339"/>
      <c r="M2" s="337" t="s">
        <v>26</v>
      </c>
      <c r="N2" s="338"/>
      <c r="O2" s="338"/>
      <c r="P2" s="339"/>
    </row>
    <row r="3" spans="1:16" ht="12.75" customHeight="1" x14ac:dyDescent="0.2">
      <c r="A3" s="331"/>
      <c r="B3" s="351"/>
      <c r="C3" s="351"/>
      <c r="D3" s="316"/>
      <c r="E3" s="365"/>
      <c r="F3" s="334"/>
      <c r="G3" s="318"/>
      <c r="H3" s="379"/>
      <c r="I3" s="332" t="s">
        <v>7</v>
      </c>
      <c r="J3" s="359" t="s">
        <v>8</v>
      </c>
      <c r="K3" s="359"/>
      <c r="L3" s="302" t="s">
        <v>20</v>
      </c>
      <c r="M3" s="332" t="s">
        <v>7</v>
      </c>
      <c r="N3" s="359" t="s">
        <v>8</v>
      </c>
      <c r="O3" s="359"/>
      <c r="P3" s="302" t="s">
        <v>20</v>
      </c>
    </row>
    <row r="4" spans="1:16" ht="114.75" customHeight="1" thickBot="1" x14ac:dyDescent="0.25">
      <c r="A4" s="332"/>
      <c r="B4" s="352"/>
      <c r="C4" s="352"/>
      <c r="D4" s="316"/>
      <c r="E4" s="365"/>
      <c r="F4" s="335"/>
      <c r="G4" s="318"/>
      <c r="H4" s="379"/>
      <c r="I4" s="369"/>
      <c r="J4" s="7" t="s">
        <v>7</v>
      </c>
      <c r="K4" s="21" t="s">
        <v>19</v>
      </c>
      <c r="L4" s="303"/>
      <c r="M4" s="369"/>
      <c r="N4" s="7" t="s">
        <v>7</v>
      </c>
      <c r="O4" s="21" t="s">
        <v>19</v>
      </c>
      <c r="P4" s="303"/>
    </row>
    <row r="5" spans="1:16" ht="14.25" customHeight="1" thickBot="1" x14ac:dyDescent="0.25">
      <c r="A5" s="372" t="s">
        <v>132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4"/>
    </row>
    <row r="6" spans="1:16" ht="18" customHeight="1" x14ac:dyDescent="0.2">
      <c r="A6" s="11" t="s">
        <v>9</v>
      </c>
      <c r="B6" s="307" t="s">
        <v>9</v>
      </c>
      <c r="C6" s="310" t="s">
        <v>9</v>
      </c>
      <c r="D6" s="380" t="s">
        <v>123</v>
      </c>
      <c r="E6" s="15" t="s">
        <v>9</v>
      </c>
      <c r="F6" s="13"/>
      <c r="G6" s="40"/>
      <c r="H6" s="360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08"/>
      <c r="C7" s="311"/>
      <c r="D7" s="381"/>
      <c r="E7" s="60" t="s">
        <v>10</v>
      </c>
      <c r="F7" s="59"/>
      <c r="G7" s="44"/>
      <c r="H7" s="361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08"/>
      <c r="C8" s="311"/>
      <c r="D8" s="381"/>
      <c r="E8" s="60" t="s">
        <v>27</v>
      </c>
      <c r="F8" s="59"/>
      <c r="G8" s="44"/>
      <c r="H8" s="361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08"/>
      <c r="C9" s="311"/>
      <c r="D9" s="381"/>
      <c r="E9" s="60" t="s">
        <v>28</v>
      </c>
      <c r="F9" s="59"/>
      <c r="G9" s="44"/>
      <c r="H9" s="361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08"/>
      <c r="C10" s="311"/>
      <c r="D10" s="381"/>
      <c r="E10" s="60" t="s">
        <v>29</v>
      </c>
      <c r="F10" s="59"/>
      <c r="G10" s="44"/>
      <c r="H10" s="361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08"/>
      <c r="C11" s="311"/>
      <c r="D11" s="381"/>
      <c r="E11" s="60" t="s">
        <v>23</v>
      </c>
      <c r="F11" s="59"/>
      <c r="G11" s="44"/>
      <c r="H11" s="361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08"/>
      <c r="C12" s="311"/>
      <c r="D12" s="381"/>
      <c r="E12" s="60" t="s">
        <v>30</v>
      </c>
      <c r="F12" s="59"/>
      <c r="G12" s="44"/>
      <c r="H12" s="361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08"/>
      <c r="C13" s="311"/>
      <c r="D13" s="381"/>
      <c r="E13" s="60" t="s">
        <v>31</v>
      </c>
      <c r="F13" s="59"/>
      <c r="G13" s="44"/>
      <c r="H13" s="361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08"/>
      <c r="C14" s="311"/>
      <c r="D14" s="381"/>
      <c r="E14" s="60" t="s">
        <v>32</v>
      </c>
      <c r="F14" s="59"/>
      <c r="G14" s="44"/>
      <c r="H14" s="361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08"/>
      <c r="C15" s="311"/>
      <c r="D15" s="381"/>
      <c r="E15" s="60" t="s">
        <v>33</v>
      </c>
      <c r="F15" s="59"/>
      <c r="G15" s="44"/>
      <c r="H15" s="361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08"/>
      <c r="C16" s="311"/>
      <c r="D16" s="381"/>
      <c r="E16" s="60" t="s">
        <v>34</v>
      </c>
      <c r="F16" s="59"/>
      <c r="G16" s="44"/>
      <c r="H16" s="361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08"/>
      <c r="C17" s="311"/>
      <c r="D17" s="381"/>
      <c r="E17" s="60" t="s">
        <v>35</v>
      </c>
      <c r="F17" s="59"/>
      <c r="G17" s="44"/>
      <c r="H17" s="361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08"/>
      <c r="C18" s="311"/>
      <c r="D18" s="381"/>
      <c r="E18" s="60" t="s">
        <v>36</v>
      </c>
      <c r="F18" s="59"/>
      <c r="G18" s="44"/>
      <c r="H18" s="361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08"/>
      <c r="C19" s="311"/>
      <c r="D19" s="381"/>
      <c r="E19" s="60" t="s">
        <v>37</v>
      </c>
      <c r="F19" s="59"/>
      <c r="G19" s="44"/>
      <c r="H19" s="361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08"/>
      <c r="C20" s="311"/>
      <c r="D20" s="381"/>
      <c r="E20" s="60" t="s">
        <v>38</v>
      </c>
      <c r="F20" s="59"/>
      <c r="G20" s="44"/>
      <c r="H20" s="361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08"/>
      <c r="C21" s="311"/>
      <c r="D21" s="381"/>
      <c r="E21" s="60" t="s">
        <v>39</v>
      </c>
      <c r="F21" s="59"/>
      <c r="G21" s="44"/>
      <c r="H21" s="361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08"/>
      <c r="C22" s="311"/>
      <c r="D22" s="381"/>
      <c r="E22" s="60" t="s">
        <v>40</v>
      </c>
      <c r="F22" s="59"/>
      <c r="G22" s="44"/>
      <c r="H22" s="361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08"/>
      <c r="C23" s="311"/>
      <c r="D23" s="381"/>
      <c r="E23" s="60" t="s">
        <v>41</v>
      </c>
      <c r="F23" s="59"/>
      <c r="G23" s="44"/>
      <c r="H23" s="361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08"/>
      <c r="C24" s="311"/>
      <c r="D24" s="382"/>
      <c r="E24" s="60" t="s">
        <v>42</v>
      </c>
      <c r="F24" s="59"/>
      <c r="G24" s="45"/>
      <c r="H24" s="362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08"/>
      <c r="C25" s="311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09"/>
      <c r="C26" s="312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75" t="s">
        <v>128</v>
      </c>
      <c r="B27" s="376"/>
      <c r="C27" s="376"/>
      <c r="D27" s="376"/>
      <c r="E27" s="376"/>
      <c r="F27" s="376"/>
      <c r="G27" s="376"/>
      <c r="H27" s="376"/>
      <c r="I27" s="376"/>
      <c r="J27" s="376"/>
      <c r="K27" s="376"/>
      <c r="L27" s="376"/>
      <c r="M27" s="376"/>
      <c r="N27" s="376"/>
      <c r="O27" s="376"/>
      <c r="P27" s="377"/>
    </row>
    <row r="28" spans="1:16" ht="12" customHeight="1" x14ac:dyDescent="0.2">
      <c r="A28" s="313" t="s">
        <v>9</v>
      </c>
      <c r="B28" s="308" t="s">
        <v>9</v>
      </c>
      <c r="C28" s="311" t="s">
        <v>10</v>
      </c>
      <c r="D28" s="363" t="s">
        <v>45</v>
      </c>
      <c r="E28" s="321"/>
      <c r="F28" s="323" t="s">
        <v>9</v>
      </c>
      <c r="G28" s="336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14"/>
      <c r="B29" s="309"/>
      <c r="C29" s="312"/>
      <c r="D29" s="325"/>
      <c r="E29" s="322"/>
      <c r="F29" s="320"/>
      <c r="G29" s="329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10" t="s">
        <v>11</v>
      </c>
      <c r="D30" s="324" t="s">
        <v>46</v>
      </c>
      <c r="E30" s="326"/>
      <c r="F30" s="319" t="s">
        <v>9</v>
      </c>
      <c r="G30" s="328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12"/>
      <c r="D31" s="325"/>
      <c r="E31" s="327"/>
      <c r="F31" s="320"/>
      <c r="G31" s="329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04" t="s">
        <v>15</v>
      </c>
      <c r="D32" s="305"/>
      <c r="E32" s="305"/>
      <c r="F32" s="305"/>
      <c r="G32" s="305"/>
      <c r="H32" s="306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66" t="s">
        <v>129</v>
      </c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8"/>
    </row>
    <row r="34" spans="1:16" s="2" customFormat="1" ht="20.25" customHeight="1" x14ac:dyDescent="0.2">
      <c r="A34" s="340" t="s">
        <v>10</v>
      </c>
      <c r="B34" s="342" t="s">
        <v>9</v>
      </c>
      <c r="C34" s="344" t="s">
        <v>12</v>
      </c>
      <c r="D34" s="346" t="s">
        <v>124</v>
      </c>
      <c r="E34" s="348"/>
      <c r="F34" s="358"/>
      <c r="G34" s="356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41"/>
      <c r="B35" s="343"/>
      <c r="C35" s="345"/>
      <c r="D35" s="347"/>
      <c r="E35" s="349"/>
      <c r="F35" s="357"/>
      <c r="G35" s="357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04" t="s">
        <v>15</v>
      </c>
      <c r="D36" s="305"/>
      <c r="E36" s="305"/>
      <c r="F36" s="305"/>
      <c r="G36" s="305"/>
      <c r="H36" s="306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53" t="s">
        <v>130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5"/>
    </row>
    <row r="38" spans="1:16" s="2" customFormat="1" ht="13.5" customHeight="1" x14ac:dyDescent="0.2">
      <c r="A38" s="340" t="s">
        <v>10</v>
      </c>
      <c r="B38" s="342" t="s">
        <v>9</v>
      </c>
      <c r="C38" s="344" t="s">
        <v>22</v>
      </c>
      <c r="D38" s="346" t="s">
        <v>125</v>
      </c>
      <c r="E38" s="348"/>
      <c r="F38" s="358"/>
      <c r="G38" s="356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41"/>
      <c r="B39" s="343"/>
      <c r="C39" s="345"/>
      <c r="D39" s="347"/>
      <c r="E39" s="349"/>
      <c r="F39" s="357"/>
      <c r="G39" s="357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40" t="s">
        <v>10</v>
      </c>
      <c r="B40" s="342" t="s">
        <v>9</v>
      </c>
      <c r="C40" s="344" t="s">
        <v>24</v>
      </c>
      <c r="D40" s="346" t="s">
        <v>127</v>
      </c>
      <c r="E40" s="348"/>
      <c r="F40" s="358"/>
      <c r="G40" s="356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41"/>
      <c r="B41" s="343"/>
      <c r="C41" s="345"/>
      <c r="D41" s="347"/>
      <c r="E41" s="349"/>
      <c r="F41" s="357"/>
      <c r="G41" s="357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04" t="s">
        <v>15</v>
      </c>
      <c r="D42" s="305"/>
      <c r="E42" s="305"/>
      <c r="F42" s="305"/>
      <c r="G42" s="305"/>
      <c r="H42" s="306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53" t="s">
        <v>131</v>
      </c>
      <c r="B43" s="354"/>
      <c r="C43" s="354"/>
      <c r="D43" s="354"/>
      <c r="E43" s="354"/>
      <c r="F43" s="354"/>
      <c r="G43" s="354"/>
      <c r="H43" s="354"/>
      <c r="I43" s="354"/>
      <c r="J43" s="354"/>
      <c r="K43" s="354"/>
      <c r="L43" s="354"/>
      <c r="M43" s="354"/>
      <c r="N43" s="354"/>
      <c r="O43" s="354"/>
      <c r="P43" s="355"/>
    </row>
    <row r="44" spans="1:16" ht="13.5" customHeight="1" x14ac:dyDescent="0.2">
      <c r="A44" s="370" t="s">
        <v>9</v>
      </c>
      <c r="B44" s="398" t="s">
        <v>9</v>
      </c>
      <c r="C44" s="391" t="s">
        <v>22</v>
      </c>
      <c r="D44" s="385" t="s">
        <v>47</v>
      </c>
      <c r="E44" s="387"/>
      <c r="F44" s="417" t="s">
        <v>9</v>
      </c>
      <c r="G44" s="413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71"/>
      <c r="B45" s="399"/>
      <c r="C45" s="392"/>
      <c r="D45" s="386"/>
      <c r="E45" s="388"/>
      <c r="F45" s="419"/>
      <c r="G45" s="415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40" t="s">
        <v>10</v>
      </c>
      <c r="B46" s="389" t="s">
        <v>9</v>
      </c>
      <c r="C46" s="344" t="s">
        <v>24</v>
      </c>
      <c r="D46" s="383" t="s">
        <v>49</v>
      </c>
      <c r="E46" s="348"/>
      <c r="F46" s="358" t="s">
        <v>9</v>
      </c>
      <c r="G46" s="400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41"/>
      <c r="B47" s="345"/>
      <c r="C47" s="345"/>
      <c r="D47" s="384"/>
      <c r="E47" s="349"/>
      <c r="F47" s="357"/>
      <c r="G47" s="401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40" t="s">
        <v>10</v>
      </c>
      <c r="B48" s="389" t="s">
        <v>9</v>
      </c>
      <c r="C48" s="344" t="s">
        <v>27</v>
      </c>
      <c r="D48" s="402" t="s">
        <v>50</v>
      </c>
      <c r="E48" s="348"/>
      <c r="F48" s="358" t="s">
        <v>9</v>
      </c>
      <c r="G48" s="400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41"/>
      <c r="B49" s="345"/>
      <c r="C49" s="345"/>
      <c r="D49" s="403"/>
      <c r="E49" s="349"/>
      <c r="F49" s="357"/>
      <c r="G49" s="401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40" t="s">
        <v>10</v>
      </c>
      <c r="B50" s="389" t="s">
        <v>9</v>
      </c>
      <c r="C50" s="344" t="s">
        <v>29</v>
      </c>
      <c r="D50" s="383" t="s">
        <v>52</v>
      </c>
      <c r="E50" s="348"/>
      <c r="F50" s="358" t="s">
        <v>9</v>
      </c>
      <c r="G50" s="400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41"/>
      <c r="B51" s="345"/>
      <c r="C51" s="345"/>
      <c r="D51" s="384"/>
      <c r="E51" s="349"/>
      <c r="F51" s="357"/>
      <c r="G51" s="401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40" t="s">
        <v>10</v>
      </c>
      <c r="B52" s="389" t="s">
        <v>9</v>
      </c>
      <c r="C52" s="344" t="s">
        <v>23</v>
      </c>
      <c r="D52" s="402" t="s">
        <v>53</v>
      </c>
      <c r="E52" s="348"/>
      <c r="F52" s="358" t="s">
        <v>9</v>
      </c>
      <c r="G52" s="400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41"/>
      <c r="B53" s="345"/>
      <c r="C53" s="345"/>
      <c r="D53" s="403"/>
      <c r="E53" s="349"/>
      <c r="F53" s="357"/>
      <c r="G53" s="401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40" t="s">
        <v>10</v>
      </c>
      <c r="B54" s="389" t="s">
        <v>9</v>
      </c>
      <c r="C54" s="344" t="s">
        <v>30</v>
      </c>
      <c r="D54" s="402" t="s">
        <v>54</v>
      </c>
      <c r="E54" s="348"/>
      <c r="F54" s="358" t="s">
        <v>9</v>
      </c>
      <c r="G54" s="400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41"/>
      <c r="B55" s="345"/>
      <c r="C55" s="345"/>
      <c r="D55" s="403"/>
      <c r="E55" s="349"/>
      <c r="F55" s="357"/>
      <c r="G55" s="401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40" t="s">
        <v>10</v>
      </c>
      <c r="B56" s="389" t="s">
        <v>9</v>
      </c>
      <c r="C56" s="344" t="s">
        <v>31</v>
      </c>
      <c r="D56" s="383" t="s">
        <v>55</v>
      </c>
      <c r="E56" s="348"/>
      <c r="F56" s="358" t="s">
        <v>9</v>
      </c>
      <c r="G56" s="400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41"/>
      <c r="B57" s="345"/>
      <c r="C57" s="345"/>
      <c r="D57" s="384"/>
      <c r="E57" s="349"/>
      <c r="F57" s="357"/>
      <c r="G57" s="401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426" t="s">
        <v>10</v>
      </c>
      <c r="B58" s="389" t="s">
        <v>9</v>
      </c>
      <c r="C58" s="344" t="s">
        <v>32</v>
      </c>
      <c r="D58" s="148" t="s">
        <v>56</v>
      </c>
      <c r="E58" s="420"/>
      <c r="F58" s="358" t="s">
        <v>9</v>
      </c>
      <c r="G58" s="421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49"/>
      <c r="B59" s="427"/>
      <c r="C59" s="427"/>
      <c r="D59" s="149"/>
      <c r="E59" s="357"/>
      <c r="F59" s="357"/>
      <c r="G59" s="401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40" t="s">
        <v>10</v>
      </c>
      <c r="B60" s="389" t="s">
        <v>9</v>
      </c>
      <c r="C60" s="344" t="s">
        <v>62</v>
      </c>
      <c r="D60" s="402" t="s">
        <v>57</v>
      </c>
      <c r="E60" s="348"/>
      <c r="F60" s="358" t="s">
        <v>9</v>
      </c>
      <c r="G60" s="400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41"/>
      <c r="B61" s="345"/>
      <c r="C61" s="345"/>
      <c r="D61" s="403"/>
      <c r="E61" s="349"/>
      <c r="F61" s="357"/>
      <c r="G61" s="401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40" t="s">
        <v>10</v>
      </c>
      <c r="B62" s="389" t="s">
        <v>9</v>
      </c>
      <c r="C62" s="344" t="s">
        <v>33</v>
      </c>
      <c r="D62" s="383" t="s">
        <v>58</v>
      </c>
      <c r="E62" s="348"/>
      <c r="F62" s="358" t="s">
        <v>9</v>
      </c>
      <c r="G62" s="400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41"/>
      <c r="B63" s="345"/>
      <c r="C63" s="345"/>
      <c r="D63" s="384"/>
      <c r="E63" s="349"/>
      <c r="F63" s="357"/>
      <c r="G63" s="401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70" t="s">
        <v>10</v>
      </c>
      <c r="B64" s="398" t="s">
        <v>9</v>
      </c>
      <c r="C64" s="391" t="s">
        <v>34</v>
      </c>
      <c r="D64" s="385" t="s">
        <v>59</v>
      </c>
      <c r="E64" s="387"/>
      <c r="F64" s="417" t="s">
        <v>9</v>
      </c>
      <c r="G64" s="413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71"/>
      <c r="B65" s="399"/>
      <c r="C65" s="392"/>
      <c r="D65" s="386"/>
      <c r="E65" s="388"/>
      <c r="F65" s="419"/>
      <c r="G65" s="415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40" t="s">
        <v>10</v>
      </c>
      <c r="B66" s="389" t="s">
        <v>9</v>
      </c>
      <c r="C66" s="344" t="s">
        <v>37</v>
      </c>
      <c r="D66" s="402" t="s">
        <v>63</v>
      </c>
      <c r="E66" s="348"/>
      <c r="F66" s="358" t="s">
        <v>9</v>
      </c>
      <c r="G66" s="400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41"/>
      <c r="B67" s="345"/>
      <c r="C67" s="345"/>
      <c r="D67" s="403"/>
      <c r="E67" s="349"/>
      <c r="F67" s="357"/>
      <c r="G67" s="401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40" t="s">
        <v>10</v>
      </c>
      <c r="B68" s="389" t="s">
        <v>9</v>
      </c>
      <c r="C68" s="344" t="s">
        <v>39</v>
      </c>
      <c r="D68" s="383" t="s">
        <v>65</v>
      </c>
      <c r="E68" s="348"/>
      <c r="F68" s="358" t="s">
        <v>9</v>
      </c>
      <c r="G68" s="400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41"/>
      <c r="B69" s="345"/>
      <c r="C69" s="345"/>
      <c r="D69" s="384"/>
      <c r="E69" s="349"/>
      <c r="F69" s="357"/>
      <c r="G69" s="401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40" t="s">
        <v>10</v>
      </c>
      <c r="B70" s="389" t="s">
        <v>9</v>
      </c>
      <c r="C70" s="344" t="s">
        <v>71</v>
      </c>
      <c r="D70" s="383" t="s">
        <v>66</v>
      </c>
      <c r="E70" s="348"/>
      <c r="F70" s="358" t="s">
        <v>9</v>
      </c>
      <c r="G70" s="400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41"/>
      <c r="B71" s="345"/>
      <c r="C71" s="345"/>
      <c r="D71" s="384"/>
      <c r="E71" s="349"/>
      <c r="F71" s="357"/>
      <c r="G71" s="401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40" t="s">
        <v>10</v>
      </c>
      <c r="B72" s="389" t="s">
        <v>9</v>
      </c>
      <c r="C72" s="344" t="s">
        <v>40</v>
      </c>
      <c r="D72" s="383" t="s">
        <v>69</v>
      </c>
      <c r="E72" s="348"/>
      <c r="F72" s="358" t="s">
        <v>9</v>
      </c>
      <c r="G72" s="400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41"/>
      <c r="B73" s="345"/>
      <c r="C73" s="345"/>
      <c r="D73" s="384"/>
      <c r="E73" s="349"/>
      <c r="F73" s="357"/>
      <c r="G73" s="401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40" t="s">
        <v>10</v>
      </c>
      <c r="B74" s="389" t="s">
        <v>9</v>
      </c>
      <c r="C74" s="344" t="s">
        <v>41</v>
      </c>
      <c r="D74" s="383" t="s">
        <v>70</v>
      </c>
      <c r="E74" s="348"/>
      <c r="F74" s="358" t="s">
        <v>9</v>
      </c>
      <c r="G74" s="400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41"/>
      <c r="B75" s="345"/>
      <c r="C75" s="345"/>
      <c r="D75" s="384"/>
      <c r="E75" s="349"/>
      <c r="F75" s="357"/>
      <c r="G75" s="401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40" t="s">
        <v>10</v>
      </c>
      <c r="B76" s="389" t="s">
        <v>9</v>
      </c>
      <c r="C76" s="344" t="s">
        <v>42</v>
      </c>
      <c r="D76" s="383" t="s">
        <v>72</v>
      </c>
      <c r="E76" s="348"/>
      <c r="F76" s="358" t="s">
        <v>9</v>
      </c>
      <c r="G76" s="400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41"/>
      <c r="B77" s="345"/>
      <c r="C77" s="345"/>
      <c r="D77" s="384"/>
      <c r="E77" s="349"/>
      <c r="F77" s="357"/>
      <c r="G77" s="401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40" t="s">
        <v>10</v>
      </c>
      <c r="B78" s="389" t="s">
        <v>9</v>
      </c>
      <c r="C78" s="344" t="s">
        <v>43</v>
      </c>
      <c r="D78" s="383" t="s">
        <v>74</v>
      </c>
      <c r="E78" s="348"/>
      <c r="F78" s="358" t="s">
        <v>9</v>
      </c>
      <c r="G78" s="400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41"/>
      <c r="B79" s="345"/>
      <c r="C79" s="345"/>
      <c r="D79" s="384"/>
      <c r="E79" s="349"/>
      <c r="F79" s="357"/>
      <c r="G79" s="401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40" t="s">
        <v>10</v>
      </c>
      <c r="B80" s="389" t="s">
        <v>9</v>
      </c>
      <c r="C80" s="344" t="s">
        <v>82</v>
      </c>
      <c r="D80" s="402" t="s">
        <v>77</v>
      </c>
      <c r="E80" s="348"/>
      <c r="F80" s="358" t="s">
        <v>9</v>
      </c>
      <c r="G80" s="400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41"/>
      <c r="B81" s="345"/>
      <c r="C81" s="345"/>
      <c r="D81" s="403"/>
      <c r="E81" s="349"/>
      <c r="F81" s="357"/>
      <c r="G81" s="401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40" t="s">
        <v>10</v>
      </c>
      <c r="B82" s="389" t="s">
        <v>9</v>
      </c>
      <c r="C82" s="344" t="s">
        <v>84</v>
      </c>
      <c r="D82" s="402" t="s">
        <v>78</v>
      </c>
      <c r="E82" s="348"/>
      <c r="F82" s="358" t="s">
        <v>9</v>
      </c>
      <c r="G82" s="400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41"/>
      <c r="B83" s="345"/>
      <c r="C83" s="345"/>
      <c r="D83" s="403"/>
      <c r="E83" s="349"/>
      <c r="F83" s="357"/>
      <c r="G83" s="401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40" t="s">
        <v>10</v>
      </c>
      <c r="B84" s="389" t="s">
        <v>9</v>
      </c>
      <c r="C84" s="344" t="s">
        <v>86</v>
      </c>
      <c r="D84" s="402" t="s">
        <v>79</v>
      </c>
      <c r="E84" s="348"/>
      <c r="F84" s="358" t="s">
        <v>9</v>
      </c>
      <c r="G84" s="400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41"/>
      <c r="B85" s="345"/>
      <c r="C85" s="345"/>
      <c r="D85" s="403"/>
      <c r="E85" s="349"/>
      <c r="F85" s="357"/>
      <c r="G85" s="401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70" t="s">
        <v>10</v>
      </c>
      <c r="B86" s="398" t="s">
        <v>9</v>
      </c>
      <c r="C86" s="391" t="s">
        <v>88</v>
      </c>
      <c r="D86" s="385" t="s">
        <v>81</v>
      </c>
      <c r="E86" s="387"/>
      <c r="F86" s="417" t="s">
        <v>9</v>
      </c>
      <c r="G86" s="413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71"/>
      <c r="B87" s="399"/>
      <c r="C87" s="392"/>
      <c r="D87" s="386"/>
      <c r="E87" s="388"/>
      <c r="F87" s="419"/>
      <c r="G87" s="415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40" t="s">
        <v>10</v>
      </c>
      <c r="B88" s="389" t="s">
        <v>9</v>
      </c>
      <c r="C88" s="344" t="s">
        <v>90</v>
      </c>
      <c r="D88" s="393" t="s">
        <v>83</v>
      </c>
      <c r="E88" s="348"/>
      <c r="F88" s="358" t="s">
        <v>9</v>
      </c>
      <c r="G88" s="400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41"/>
      <c r="B89" s="345"/>
      <c r="C89" s="345"/>
      <c r="D89" s="394"/>
      <c r="E89" s="349"/>
      <c r="F89" s="357"/>
      <c r="G89" s="401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40" t="s">
        <v>10</v>
      </c>
      <c r="B90" s="389" t="s">
        <v>9</v>
      </c>
      <c r="C90" s="344" t="s">
        <v>92</v>
      </c>
      <c r="D90" s="383" t="s">
        <v>85</v>
      </c>
      <c r="E90" s="348"/>
      <c r="F90" s="358" t="s">
        <v>9</v>
      </c>
      <c r="G90" s="400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41"/>
      <c r="B91" s="345"/>
      <c r="C91" s="345"/>
      <c r="D91" s="384"/>
      <c r="E91" s="349"/>
      <c r="F91" s="357"/>
      <c r="G91" s="401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40" t="s">
        <v>10</v>
      </c>
      <c r="B92" s="389" t="s">
        <v>9</v>
      </c>
      <c r="C92" s="344" t="s">
        <v>94</v>
      </c>
      <c r="D92" s="383" t="s">
        <v>87</v>
      </c>
      <c r="E92" s="348"/>
      <c r="F92" s="358" t="s">
        <v>9</v>
      </c>
      <c r="G92" s="400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41"/>
      <c r="B93" s="345"/>
      <c r="C93" s="345"/>
      <c r="D93" s="384"/>
      <c r="E93" s="349"/>
      <c r="F93" s="357"/>
      <c r="G93" s="401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40" t="s">
        <v>10</v>
      </c>
      <c r="B94" s="389" t="s">
        <v>9</v>
      </c>
      <c r="C94" s="344" t="s">
        <v>96</v>
      </c>
      <c r="D94" s="383" t="s">
        <v>89</v>
      </c>
      <c r="E94" s="348"/>
      <c r="F94" s="358" t="s">
        <v>9</v>
      </c>
      <c r="G94" s="400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41"/>
      <c r="B95" s="345"/>
      <c r="C95" s="345"/>
      <c r="D95" s="384"/>
      <c r="E95" s="349"/>
      <c r="F95" s="357"/>
      <c r="G95" s="401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40" t="s">
        <v>10</v>
      </c>
      <c r="B96" s="389" t="s">
        <v>9</v>
      </c>
      <c r="C96" s="344" t="s">
        <v>98</v>
      </c>
      <c r="D96" s="383" t="s">
        <v>91</v>
      </c>
      <c r="E96" s="348"/>
      <c r="F96" s="358" t="s">
        <v>9</v>
      </c>
      <c r="G96" s="400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41"/>
      <c r="B97" s="345"/>
      <c r="C97" s="345"/>
      <c r="D97" s="384"/>
      <c r="E97" s="349"/>
      <c r="F97" s="357"/>
      <c r="G97" s="401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40" t="s">
        <v>10</v>
      </c>
      <c r="B98" s="389" t="s">
        <v>9</v>
      </c>
      <c r="C98" s="344" t="s">
        <v>100</v>
      </c>
      <c r="D98" s="383" t="s">
        <v>93</v>
      </c>
      <c r="E98" s="348"/>
      <c r="F98" s="358" t="s">
        <v>9</v>
      </c>
      <c r="G98" s="400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41"/>
      <c r="B99" s="345"/>
      <c r="C99" s="345"/>
      <c r="D99" s="384"/>
      <c r="E99" s="349"/>
      <c r="F99" s="357"/>
      <c r="G99" s="401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40" t="s">
        <v>10</v>
      </c>
      <c r="B100" s="389" t="s">
        <v>9</v>
      </c>
      <c r="C100" s="344" t="s">
        <v>102</v>
      </c>
      <c r="D100" s="383" t="s">
        <v>95</v>
      </c>
      <c r="E100" s="348"/>
      <c r="F100" s="358" t="s">
        <v>9</v>
      </c>
      <c r="G100" s="400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41"/>
      <c r="B101" s="345"/>
      <c r="C101" s="345"/>
      <c r="D101" s="384"/>
      <c r="E101" s="349"/>
      <c r="F101" s="357"/>
      <c r="G101" s="401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40" t="s">
        <v>10</v>
      </c>
      <c r="B102" s="389" t="s">
        <v>9</v>
      </c>
      <c r="C102" s="344" t="s">
        <v>104</v>
      </c>
      <c r="D102" s="383" t="s">
        <v>97</v>
      </c>
      <c r="E102" s="348"/>
      <c r="F102" s="358" t="s">
        <v>9</v>
      </c>
      <c r="G102" s="400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41"/>
      <c r="B103" s="345"/>
      <c r="C103" s="345"/>
      <c r="D103" s="384"/>
      <c r="E103" s="349"/>
      <c r="F103" s="357"/>
      <c r="G103" s="401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70" t="s">
        <v>10</v>
      </c>
      <c r="B104" s="398" t="s">
        <v>9</v>
      </c>
      <c r="C104" s="391" t="s">
        <v>106</v>
      </c>
      <c r="D104" s="406" t="s">
        <v>99</v>
      </c>
      <c r="E104" s="387"/>
      <c r="F104" s="417" t="s">
        <v>9</v>
      </c>
      <c r="G104" s="413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411"/>
      <c r="B105" s="409"/>
      <c r="C105" s="412"/>
      <c r="D105" s="407"/>
      <c r="E105" s="416"/>
      <c r="F105" s="418"/>
      <c r="G105" s="414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71"/>
      <c r="B106" s="399"/>
      <c r="C106" s="392"/>
      <c r="D106" s="408"/>
      <c r="E106" s="388"/>
      <c r="F106" s="419"/>
      <c r="G106" s="415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40" t="s">
        <v>10</v>
      </c>
      <c r="B107" s="389" t="s">
        <v>9</v>
      </c>
      <c r="C107" s="344" t="s">
        <v>108</v>
      </c>
      <c r="D107" s="383" t="s">
        <v>101</v>
      </c>
      <c r="E107" s="348"/>
      <c r="F107" s="358" t="s">
        <v>9</v>
      </c>
      <c r="G107" s="400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41"/>
      <c r="B108" s="345"/>
      <c r="C108" s="345"/>
      <c r="D108" s="384"/>
      <c r="E108" s="349"/>
      <c r="F108" s="357"/>
      <c r="G108" s="401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40" t="s">
        <v>10</v>
      </c>
      <c r="B109" s="389" t="s">
        <v>9</v>
      </c>
      <c r="C109" s="344" t="s">
        <v>114</v>
      </c>
      <c r="D109" s="383" t="s">
        <v>107</v>
      </c>
      <c r="E109" s="348"/>
      <c r="F109" s="358" t="s">
        <v>9</v>
      </c>
      <c r="G109" s="400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41"/>
      <c r="B110" s="345"/>
      <c r="C110" s="345"/>
      <c r="D110" s="384"/>
      <c r="E110" s="349"/>
      <c r="F110" s="357"/>
      <c r="G110" s="401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40" t="s">
        <v>10</v>
      </c>
      <c r="B111" s="389" t="s">
        <v>9</v>
      </c>
      <c r="C111" s="344" t="s">
        <v>116</v>
      </c>
      <c r="D111" s="393" t="s">
        <v>109</v>
      </c>
      <c r="E111" s="348"/>
      <c r="F111" s="358" t="s">
        <v>9</v>
      </c>
      <c r="G111" s="400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41"/>
      <c r="B112" s="345"/>
      <c r="C112" s="345"/>
      <c r="D112" s="394"/>
      <c r="E112" s="349"/>
      <c r="F112" s="357"/>
      <c r="G112" s="401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40" t="s">
        <v>10</v>
      </c>
      <c r="B113" s="389" t="s">
        <v>9</v>
      </c>
      <c r="C113" s="344" t="s">
        <v>119</v>
      </c>
      <c r="D113" s="383" t="s">
        <v>113</v>
      </c>
      <c r="E113" s="348"/>
      <c r="F113" s="358" t="s">
        <v>9</v>
      </c>
      <c r="G113" s="400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41"/>
      <c r="B114" s="345"/>
      <c r="C114" s="345"/>
      <c r="D114" s="384"/>
      <c r="E114" s="349"/>
      <c r="F114" s="357"/>
      <c r="G114" s="401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40" t="s">
        <v>10</v>
      </c>
      <c r="B115" s="389" t="s">
        <v>9</v>
      </c>
      <c r="C115" s="344" t="s">
        <v>120</v>
      </c>
      <c r="D115" s="383" t="s">
        <v>115</v>
      </c>
      <c r="E115" s="348"/>
      <c r="F115" s="358" t="s">
        <v>9</v>
      </c>
      <c r="G115" s="400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41"/>
      <c r="B116" s="345"/>
      <c r="C116" s="345"/>
      <c r="D116" s="384"/>
      <c r="E116" s="349"/>
      <c r="F116" s="357"/>
      <c r="G116" s="401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70" t="s">
        <v>10</v>
      </c>
      <c r="B117" s="398" t="s">
        <v>9</v>
      </c>
      <c r="C117" s="391" t="s">
        <v>28</v>
      </c>
      <c r="D117" s="428" t="s">
        <v>51</v>
      </c>
      <c r="E117" s="387"/>
      <c r="F117" s="417" t="s">
        <v>9</v>
      </c>
      <c r="G117" s="413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71"/>
      <c r="B118" s="399"/>
      <c r="C118" s="392"/>
      <c r="D118" s="429"/>
      <c r="E118" s="388"/>
      <c r="F118" s="419"/>
      <c r="G118" s="415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40" t="s">
        <v>10</v>
      </c>
      <c r="B119" s="389" t="s">
        <v>9</v>
      </c>
      <c r="C119" s="344" t="s">
        <v>35</v>
      </c>
      <c r="D119" s="404" t="s">
        <v>60</v>
      </c>
      <c r="E119" s="348"/>
      <c r="F119" s="358" t="s">
        <v>9</v>
      </c>
      <c r="G119" s="400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41"/>
      <c r="B120" s="345"/>
      <c r="C120" s="345"/>
      <c r="D120" s="405"/>
      <c r="E120" s="349"/>
      <c r="F120" s="357"/>
      <c r="G120" s="401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40" t="s">
        <v>10</v>
      </c>
      <c r="B121" s="389" t="s">
        <v>9</v>
      </c>
      <c r="C121" s="344" t="s">
        <v>36</v>
      </c>
      <c r="D121" s="404" t="s">
        <v>61</v>
      </c>
      <c r="E121" s="348"/>
      <c r="F121" s="358" t="s">
        <v>9</v>
      </c>
      <c r="G121" s="400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41"/>
      <c r="B122" s="345"/>
      <c r="C122" s="345"/>
      <c r="D122" s="405"/>
      <c r="E122" s="349"/>
      <c r="F122" s="357"/>
      <c r="G122" s="401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40" t="s">
        <v>10</v>
      </c>
      <c r="B123" s="389" t="s">
        <v>9</v>
      </c>
      <c r="C123" s="344" t="s">
        <v>38</v>
      </c>
      <c r="D123" s="404" t="s">
        <v>64</v>
      </c>
      <c r="E123" s="348"/>
      <c r="F123" s="358" t="s">
        <v>9</v>
      </c>
      <c r="G123" s="400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41"/>
      <c r="B124" s="345"/>
      <c r="C124" s="345"/>
      <c r="D124" s="405"/>
      <c r="E124" s="349"/>
      <c r="F124" s="357"/>
      <c r="G124" s="401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70" t="s">
        <v>10</v>
      </c>
      <c r="B125" s="398" t="s">
        <v>9</v>
      </c>
      <c r="C125" s="391" t="s">
        <v>73</v>
      </c>
      <c r="D125" s="428" t="s">
        <v>67</v>
      </c>
      <c r="E125" s="387"/>
      <c r="F125" s="417" t="s">
        <v>9</v>
      </c>
      <c r="G125" s="413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71"/>
      <c r="B126" s="399"/>
      <c r="C126" s="392"/>
      <c r="D126" s="429"/>
      <c r="E126" s="388"/>
      <c r="F126" s="419"/>
      <c r="G126" s="415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40" t="s">
        <v>10</v>
      </c>
      <c r="B127" s="389" t="s">
        <v>9</v>
      </c>
      <c r="C127" s="344" t="s">
        <v>80</v>
      </c>
      <c r="D127" s="404" t="s">
        <v>76</v>
      </c>
      <c r="E127" s="348"/>
      <c r="F127" s="358" t="s">
        <v>9</v>
      </c>
      <c r="G127" s="400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41"/>
      <c r="B128" s="345"/>
      <c r="C128" s="345"/>
      <c r="D128" s="405"/>
      <c r="E128" s="349"/>
      <c r="F128" s="357"/>
      <c r="G128" s="401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40" t="s">
        <v>10</v>
      </c>
      <c r="B129" s="389" t="s">
        <v>9</v>
      </c>
      <c r="C129" s="344" t="s">
        <v>110</v>
      </c>
      <c r="D129" s="404" t="s">
        <v>103</v>
      </c>
      <c r="E129" s="348"/>
      <c r="F129" s="358" t="s">
        <v>9</v>
      </c>
      <c r="G129" s="400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41"/>
      <c r="B130" s="345"/>
      <c r="C130" s="345"/>
      <c r="D130" s="405"/>
      <c r="E130" s="349"/>
      <c r="F130" s="357"/>
      <c r="G130" s="401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40" t="s">
        <v>10</v>
      </c>
      <c r="B131" s="389" t="s">
        <v>9</v>
      </c>
      <c r="C131" s="344" t="s">
        <v>112</v>
      </c>
      <c r="D131" s="404" t="s">
        <v>105</v>
      </c>
      <c r="E131" s="348"/>
      <c r="F131" s="358" t="s">
        <v>9</v>
      </c>
      <c r="G131" s="400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41"/>
      <c r="B132" s="345"/>
      <c r="C132" s="345"/>
      <c r="D132" s="405"/>
      <c r="E132" s="349"/>
      <c r="F132" s="357"/>
      <c r="G132" s="401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40" t="s">
        <v>10</v>
      </c>
      <c r="B133" s="389" t="s">
        <v>9</v>
      </c>
      <c r="C133" s="344" t="s">
        <v>117</v>
      </c>
      <c r="D133" s="404" t="s">
        <v>111</v>
      </c>
      <c r="E133" s="348"/>
      <c r="F133" s="358" t="s">
        <v>9</v>
      </c>
      <c r="G133" s="400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41"/>
      <c r="B134" s="345"/>
      <c r="C134" s="345"/>
      <c r="D134" s="405"/>
      <c r="E134" s="349"/>
      <c r="F134" s="357"/>
      <c r="G134" s="401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40" t="s">
        <v>10</v>
      </c>
      <c r="B135" s="389" t="s">
        <v>9</v>
      </c>
      <c r="C135" s="344" t="s">
        <v>121</v>
      </c>
      <c r="D135" s="142" t="s">
        <v>126</v>
      </c>
      <c r="E135" s="420"/>
      <c r="F135" s="420"/>
      <c r="G135" s="421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410"/>
      <c r="B136" s="432"/>
      <c r="C136" s="430"/>
      <c r="D136" s="143"/>
      <c r="E136" s="357"/>
      <c r="F136" s="357"/>
      <c r="G136" s="401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40" t="s">
        <v>10</v>
      </c>
      <c r="B137" s="389" t="s">
        <v>9</v>
      </c>
      <c r="C137" s="344" t="s">
        <v>122</v>
      </c>
      <c r="D137" s="404" t="s">
        <v>118</v>
      </c>
      <c r="E137" s="424"/>
      <c r="F137" s="358" t="s">
        <v>9</v>
      </c>
      <c r="G137" s="400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410"/>
      <c r="B138" s="432"/>
      <c r="C138" s="430"/>
      <c r="D138" s="431"/>
      <c r="E138" s="425"/>
      <c r="F138" s="422"/>
      <c r="G138" s="423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40" t="s">
        <v>10</v>
      </c>
      <c r="B139" s="389" t="s">
        <v>9</v>
      </c>
      <c r="C139" s="344" t="s">
        <v>75</v>
      </c>
      <c r="D139" s="404" t="s">
        <v>68</v>
      </c>
      <c r="E139" s="348"/>
      <c r="F139" s="358" t="s">
        <v>9</v>
      </c>
      <c r="G139" s="400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41"/>
      <c r="B140" s="345"/>
      <c r="C140" s="345"/>
      <c r="D140" s="405"/>
      <c r="E140" s="349"/>
      <c r="F140" s="357"/>
      <c r="G140" s="401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04" t="s">
        <v>15</v>
      </c>
      <c r="D141" s="305"/>
      <c r="E141" s="305"/>
      <c r="F141" s="305"/>
      <c r="G141" s="305"/>
      <c r="H141" s="390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95" t="s">
        <v>133</v>
      </c>
      <c r="D142" s="396"/>
      <c r="E142" s="396"/>
      <c r="F142" s="396"/>
      <c r="G142" s="396"/>
      <c r="H142" s="397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2019-03-12T08:46:42Z</cp:lastPrinted>
  <dcterms:created xsi:type="dcterms:W3CDTF">2004-05-19T10:48:48Z</dcterms:created>
  <dcterms:modified xsi:type="dcterms:W3CDTF">2019-04-16T13:06:49Z</dcterms:modified>
</cp:coreProperties>
</file>