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DISKAS_D\dokumentai\2024\Sprendimai\Darbui\"/>
    </mc:Choice>
  </mc:AlternateContent>
  <xr:revisionPtr revIDLastSave="0" documentId="8_{ED496392-17ED-4B7F-BAF0-BF04C95A086F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Planas" sheetId="2" r:id="rId1"/>
  </sheets>
  <definedNames>
    <definedName name="_xlnm.Print_Titles" localSheetId="0">Planas!$6:$8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8" i="2" l="1"/>
  <c r="F11" i="2" s="1"/>
  <c r="G18" i="2"/>
  <c r="G11" i="2" s="1"/>
  <c r="H18" i="2"/>
  <c r="H11" i="2" s="1"/>
  <c r="F35" i="2"/>
  <c r="G35" i="2"/>
  <c r="H35" i="2"/>
  <c r="F37" i="2"/>
  <c r="G37" i="2"/>
  <c r="H37" i="2"/>
  <c r="F41" i="2"/>
  <c r="G41" i="2"/>
  <c r="H41" i="2"/>
  <c r="F43" i="2"/>
  <c r="G43" i="2"/>
  <c r="H43" i="2"/>
  <c r="F48" i="2"/>
  <c r="G48" i="2"/>
  <c r="H48" i="2"/>
  <c r="F51" i="2"/>
  <c r="G51" i="2"/>
  <c r="H51" i="2"/>
  <c r="F57" i="2"/>
  <c r="F56" i="2" s="1"/>
  <c r="G57" i="2"/>
  <c r="G56" i="2" s="1"/>
  <c r="H57" i="2"/>
  <c r="H56" i="2" s="1"/>
  <c r="C66" i="2"/>
  <c r="C71" i="2" s="1"/>
  <c r="D66" i="2"/>
  <c r="D71" i="2" s="1"/>
  <c r="E66" i="2"/>
  <c r="E71" i="2" s="1"/>
  <c r="F10" i="2" l="1"/>
  <c r="F9" i="2" s="1"/>
  <c r="H10" i="2"/>
  <c r="G10" i="2"/>
  <c r="G9" i="2" s="1"/>
  <c r="H9" i="2"/>
</calcChain>
</file>

<file path=xl/sharedStrings.xml><?xml version="1.0" encoding="utf-8"?>
<sst xmlns="http://schemas.openxmlformats.org/spreadsheetml/2006/main" count="515" uniqueCount="240">
  <si>
    <t>Šakių rajono savivaldybės 2024–2026 metų strateginis veiklos planas</t>
  </si>
  <si>
    <t>Kodas</t>
  </si>
  <si>
    <t>Vykdytojas</t>
  </si>
  <si>
    <t>Atsakingas (-i) asmuo (-ys)</t>
  </si>
  <si>
    <t>Papildomas (-i) požymis (-iai)</t>
  </si>
  <si>
    <t>2024 metų asignavimai ir kitos lėšos</t>
  </si>
  <si>
    <t>2025 metų asignavimai ir kitos lėšos</t>
  </si>
  <si>
    <t>2026 metų asignavimai ir kitos lėšos</t>
  </si>
  <si>
    <t>Poveikio /Rezultato /Produkto /Veiklos efektyvumo</t>
  </si>
  <si>
    <t>Rodiklis</t>
  </si>
  <si>
    <t>Mato vnt.</t>
  </si>
  <si>
    <t>Planas</t>
  </si>
  <si>
    <t>2024</t>
  </si>
  <si>
    <t>2025</t>
  </si>
  <si>
    <t>2026</t>
  </si>
  <si>
    <t>07</t>
  </si>
  <si>
    <t>Valdymo programa</t>
  </si>
  <si>
    <t>Vitalija Tumienė</t>
  </si>
  <si>
    <t>07.01.</t>
  </si>
  <si>
    <t>Tikslas: Efektyvaus viešojo valdymo sistemos sukūrimas</t>
  </si>
  <si>
    <t>Apskaitos skyrius</t>
  </si>
  <si>
    <t>Finansinių įsipareigojimų vykdymas pagal pasirašytas sutartis arba patvirtintas išlaidų sąmatas (proc.)</t>
  </si>
  <si>
    <t>proc.</t>
  </si>
  <si>
    <t>100,00</t>
  </si>
  <si>
    <t>07.01.01.</t>
  </si>
  <si>
    <t>Uždavinys: užtikrinti efektyvų savivaldybės funkcijų vykdymą</t>
  </si>
  <si>
    <t>T</t>
  </si>
  <si>
    <t>Politikų, valstybės tarnautojų, dirbančių pagal darbo sutartis kvalifikacijos kėlimas (žmonių skaičius)</t>
  </si>
  <si>
    <t>vnt.</t>
  </si>
  <si>
    <t>172,00</t>
  </si>
  <si>
    <t>07.01.01.01.</t>
  </si>
  <si>
    <t>Priemonė: užtikrinti savivaldybės tarybos darbo funkcionalumą</t>
  </si>
  <si>
    <t>TP</t>
  </si>
  <si>
    <t>Posėdžių skaičius</t>
  </si>
  <si>
    <t>24,00</t>
  </si>
  <si>
    <t>07.01.01.01</t>
  </si>
  <si>
    <t>Priemonė: užtikrinti savivaldybės vykdomosios institucijos darbo funkcionalumą</t>
  </si>
  <si>
    <t>Seminarų/mokymų skaičius</t>
  </si>
  <si>
    <t>5,00</t>
  </si>
  <si>
    <t>07.01.01.02.</t>
  </si>
  <si>
    <t>Priemonė: užtikrinti kontrolės ir audito tarnybos darbo funkcionalumą</t>
  </si>
  <si>
    <t>Kontrolės ir audito tarnyba</t>
  </si>
  <si>
    <t>Kontrolės ir audito tarnybos darbuotojų, kėlusių kvalifikaciją skaičius</t>
  </si>
  <si>
    <t>2,00</t>
  </si>
  <si>
    <t>07.01.01.03.</t>
  </si>
  <si>
    <t>Priemonė: Užtikrinti savivaldybės administracijos darbo funkcionalumą.</t>
  </si>
  <si>
    <t>Jūratė Šneideraitienė; Vitalija Tumienė</t>
  </si>
  <si>
    <t>Administracijos darbuotojų, kėlusių kvalifikaciją skaičius</t>
  </si>
  <si>
    <t>140,00</t>
  </si>
  <si>
    <t>07.01.01.03</t>
  </si>
  <si>
    <t>Priemonė: Užtikrinti savivaldybės administracijos darbo funkcionalumą. Nario mokestis.</t>
  </si>
  <si>
    <t>TD, TP</t>
  </si>
  <si>
    <t>Surinktų mokesčių pagal pasirašytas sutartis, procentais</t>
  </si>
  <si>
    <t>07.01.01.04.</t>
  </si>
  <si>
    <t>Priemonė: Užtikrinti savivaldybės administracijos darbo funkcionalumą. Seniūnijų ryšių išlaidos.</t>
  </si>
  <si>
    <t>Įvykdytų įsipareigojimų pagal sudarytas sutartis, procentais</t>
  </si>
  <si>
    <t>07.01.01.04</t>
  </si>
  <si>
    <t>Priemonė: Užtikrinti savivaldybės administracijos darbo funkcionalumą. Teisinės paslaugos ir kitos funkcijos.</t>
  </si>
  <si>
    <t>Teisės, personalo ir civilinės metrikacijos skyrius</t>
  </si>
  <si>
    <t>Jūratė Šneideraitienė</t>
  </si>
  <si>
    <t>Įvykdytų viešųjų pirkimų teisinių konsultacijų skaičius</t>
  </si>
  <si>
    <t>Parengtų viešųjų pirkimų teisės aktų paketų skaičius</t>
  </si>
  <si>
    <t>Suteiktų teisinių konsultacijų skaičius</t>
  </si>
  <si>
    <t>3,00</t>
  </si>
  <si>
    <t>07.01.01.05.</t>
  </si>
  <si>
    <t>Priemonė: užtikrinti savivaldybės administracijos Barzdų seniūnijos darbo funkcionalumą.</t>
  </si>
  <si>
    <t>Barzdų seniūnija</t>
  </si>
  <si>
    <t>Jurgita Didžiulienė</t>
  </si>
  <si>
    <t>Seniūnijos darbuotojų, kėlusių kvalifikaciją skaičius</t>
  </si>
  <si>
    <t>07.01.01.06.</t>
  </si>
  <si>
    <t>Priemonė: užtikrinti savivaldybės administracijos Gelgaudiškio seniūnijos darbo funkcionalumą.</t>
  </si>
  <si>
    <t>Gelgaudiškio seniūnija</t>
  </si>
  <si>
    <t>Valdas Dumčius</t>
  </si>
  <si>
    <t>07.01.01.07.</t>
  </si>
  <si>
    <t>Priemonė: užtikrinti savivaldybės administracijos Griškabūdžio seniūnijos darbo funkcionalumą</t>
  </si>
  <si>
    <t>Griškabūdžio seniūnija</t>
  </si>
  <si>
    <t>Saulius Naumavičius</t>
  </si>
  <si>
    <t>07.01.01.08.</t>
  </si>
  <si>
    <t>Priemonė: užtikrinti savivaldybės administracijos Kidulių seniūnijos darbo funkcionalumą.</t>
  </si>
  <si>
    <t>Kidulių seniūnija</t>
  </si>
  <si>
    <t>Renata Švelnytė-Mykolaitienė</t>
  </si>
  <si>
    <t>07.01.01.09.</t>
  </si>
  <si>
    <t>Priemonė: užtikrinti savivaldybės administracijos Kriūkų seniūnijos darbo funkcionalumą.</t>
  </si>
  <si>
    <t>Kriūkų seniūnija</t>
  </si>
  <si>
    <t>Anatolijus Kazlauskas</t>
  </si>
  <si>
    <t>07.01.01.10.</t>
  </si>
  <si>
    <t>Priemonė: užtikrinti savivaldybės administracijos Kudirkos Naumiesčio seniūnijos darbo funkcionalumą.</t>
  </si>
  <si>
    <t>Kudirkos Naumiesčio seniūnija</t>
  </si>
  <si>
    <t>Edvardas Belevičius</t>
  </si>
  <si>
    <t>07.01.01.11.</t>
  </si>
  <si>
    <t>Priemonė: užtikrinti savivaldybės administracijos Lekėčių seniūnijos darbo funkcionalumą.</t>
  </si>
  <si>
    <t>Lekėčių seniūnija</t>
  </si>
  <si>
    <t>Ričardas Krikštolaitis</t>
  </si>
  <si>
    <t>07.01.01.12.</t>
  </si>
  <si>
    <t>Priemonė: užtikrinti savivaldybės administracijos Lukšių seniūnijos darbo funkcionalumą.</t>
  </si>
  <si>
    <t>Lukšių seniūnija</t>
  </si>
  <si>
    <t>Vytautas Andziulevičius</t>
  </si>
  <si>
    <t>07.01.01.13.</t>
  </si>
  <si>
    <t>Priemonė: užtikrinti savivaldybės administracijos Plokščių seniūnijos darbo funkcionalumą.</t>
  </si>
  <si>
    <t>Plokščių seniūnija</t>
  </si>
  <si>
    <t>Danas Bendoraitis</t>
  </si>
  <si>
    <t>07.01.01.14.</t>
  </si>
  <si>
    <t>Priemonė: užtikrinti savivaldybės administracijos Sintautų seniūnijos darbo funkcionalumą.</t>
  </si>
  <si>
    <t>Sintautų seniūnija</t>
  </si>
  <si>
    <t>Kęstutis  Birbilas</t>
  </si>
  <si>
    <t>07.01.01.15.</t>
  </si>
  <si>
    <t>Priemonė: užtikrinti savivaldybės administracijos Slavikų seniūnijos darbo funkcionalumą.</t>
  </si>
  <si>
    <t>Slavikų seniūnija</t>
  </si>
  <si>
    <t>Redas Juškaitis</t>
  </si>
  <si>
    <t>07.01.01.16.</t>
  </si>
  <si>
    <t>Priemonė: užtikrinti savivaldybės administracijos Sudargo seniūnijos darbo funkcionalumą.</t>
  </si>
  <si>
    <t>Sudargo seniūnija</t>
  </si>
  <si>
    <t>Rita  Grigaitienė</t>
  </si>
  <si>
    <t>07.01.01.17.</t>
  </si>
  <si>
    <t>Priemonė: užtikrinti savivaldybės administracijos Šakių seniūnijos darbo funkcionalumą.</t>
  </si>
  <si>
    <t>Šakių seniūnija</t>
  </si>
  <si>
    <t>Dalius Jasevičius</t>
  </si>
  <si>
    <t>4,00</t>
  </si>
  <si>
    <t>07.01.01.18.</t>
  </si>
  <si>
    <t>Priemonė: užtikrinti savivaldybės administracijos Žvirgždaičių seniūnijos darbo funkcionalumą.</t>
  </si>
  <si>
    <t>Žvirgždaičių seniūnija</t>
  </si>
  <si>
    <t>Giedrė Snudaitienė</t>
  </si>
  <si>
    <t>07.01.02.</t>
  </si>
  <si>
    <t>Uždavinys: Užtikrinti efektyvų priskirtųjų (ribotai savarankiškų) savivaldybių funkcijų vykdymą)</t>
  </si>
  <si>
    <t>Nuostolių dėl keleivių vežimo vietinio (priemiestinio) reguliaraus susisiekimo autobusų maršrutais procentas nuo išlaidų, patirtų vežant keleivius (priemiestinio) reguliaraus susisiekimo autobusais</t>
  </si>
  <si>
    <t>49,70</t>
  </si>
  <si>
    <t>07.01.02.01.</t>
  </si>
  <si>
    <t>Priemonė: Organizuoti keleivių vežimą vietiniais maršrutais</t>
  </si>
  <si>
    <t>Ūkio ir investicijų skyrius</t>
  </si>
  <si>
    <t>Aušra Slidziauskienė</t>
  </si>
  <si>
    <t>07.01.03.</t>
  </si>
  <si>
    <t>Uždavinys: Formuoti savivaldybės veiklos įvaizdį</t>
  </si>
  <si>
    <t>Bendrųjų reikalų skyrius</t>
  </si>
  <si>
    <t>Rita Vaičiūnienė</t>
  </si>
  <si>
    <t>Reprezentacinių renginių skaičius</t>
  </si>
  <si>
    <t>150,00</t>
  </si>
  <si>
    <t>07.01.03.01.</t>
  </si>
  <si>
    <t>Priemonė: Organizuoti reprezentacijas ir dalyvauti švenčių ir renginių organizavime</t>
  </si>
  <si>
    <t>163,00</t>
  </si>
  <si>
    <t>07.01.03.02.</t>
  </si>
  <si>
    <t>Priemonė: Reprezentacinis pavėžėjimas</t>
  </si>
  <si>
    <t>Reprezentacinių pavėžėjimų skaičius</t>
  </si>
  <si>
    <t>65,00</t>
  </si>
  <si>
    <t>07.01.03.03.</t>
  </si>
  <si>
    <t>Priemonė: Organizuoti mero fondo reprezentacijas ir atstovauti Šakių rajono savivaldybę Lietuvoje ir užsienyje</t>
  </si>
  <si>
    <t>Tarybos veiklos administravimo skyrius</t>
  </si>
  <si>
    <t>Vaida Skaizgirienė</t>
  </si>
  <si>
    <t>130,00</t>
  </si>
  <si>
    <t>07.01.04.</t>
  </si>
  <si>
    <t>Uždavinys: Nenumatytų reikmių finansavimas</t>
  </si>
  <si>
    <t>Biudžeto, turto ir strateginio planavimo skyrius</t>
  </si>
  <si>
    <t>Vilija Tamošaitienė</t>
  </si>
  <si>
    <t>Prašymų skaičius</t>
  </si>
  <si>
    <t>07.01.04.01.</t>
  </si>
  <si>
    <t>Priemonė: Ekstremalių situacijų padarinių likvidavimas</t>
  </si>
  <si>
    <t>07.01.05.</t>
  </si>
  <si>
    <t>Uždavinys: Dengti su savivaldybės turto disponavimu ir įteisinimu susijusias išlaidas</t>
  </si>
  <si>
    <t>Irmunda Čepulionienė; Sonata  Gruzdaitienė</t>
  </si>
  <si>
    <t>Įteisinta nekilnojamojo turto, atlikta kadastrinių matavimų, parengta detaliųjų planų, atlikta teisinių registracijų pagal pasirašytas sutartis (proc.)</t>
  </si>
  <si>
    <t>07.01.05.01</t>
  </si>
  <si>
    <t>Priemonė. Organizuoti savivaldybės turto vertinimą.</t>
  </si>
  <si>
    <t>Irmunda Čepulionienė</t>
  </si>
  <si>
    <t>Užsakymų skaičius</t>
  </si>
  <si>
    <t>15,00</t>
  </si>
  <si>
    <t>07.01.05.02.</t>
  </si>
  <si>
    <t>Priemonė. Organizuoti savivaldybės turto kadastrinius matavimus.</t>
  </si>
  <si>
    <t>Sonata  Gruzdaitienė</t>
  </si>
  <si>
    <t>20,00</t>
  </si>
  <si>
    <t>07.01.05.03.</t>
  </si>
  <si>
    <t>Priemonė. Organizuoti savivaldybės turto teisinę registraciją</t>
  </si>
  <si>
    <t>40,00</t>
  </si>
  <si>
    <t>07.01.05.04.</t>
  </si>
  <si>
    <t>Priemonė. Administruoti valstybinės žemės sklypų realizavimo pajamas</t>
  </si>
  <si>
    <t>Biudžeto, turto ir strateginio planavimo skyrius; Architektūros ir urbanistikos skyrius</t>
  </si>
  <si>
    <t>Irmunda Čepulionienė; Loreta Macijauskienė</t>
  </si>
  <si>
    <t>30,00</t>
  </si>
  <si>
    <t>25,00</t>
  </si>
  <si>
    <t>07.01.06.</t>
  </si>
  <si>
    <t>Uždavinys: Užtikrinti finansinių įsipareigojimų vykdymą</t>
  </si>
  <si>
    <t>Renata Maciukevičienė</t>
  </si>
  <si>
    <t>Grąžintos paskolos pagal pasirašytas sutartis (proc.)</t>
  </si>
  <si>
    <t>07.01.06.01.</t>
  </si>
  <si>
    <t>Priemonė: Grąžinti paskolas</t>
  </si>
  <si>
    <t>Finansinių įsipareigojimų vykdymas (paskolų grąžinimas pagal grafiką)</t>
  </si>
  <si>
    <t>07.01.06.02.</t>
  </si>
  <si>
    <t>Priemonė: Mokėti palūkanas</t>
  </si>
  <si>
    <t>Finansinių įsipareigojimų vykdymas (palūkanų grąžinimas pagal grafiką)</t>
  </si>
  <si>
    <t>07.01.07.</t>
  </si>
  <si>
    <t>Uždavinys: Vykdyti administracinės naštos mažinimą</t>
  </si>
  <si>
    <t>Parengtų administracinės naštos priemonių planų skaičius</t>
  </si>
  <si>
    <t>1,00</t>
  </si>
  <si>
    <t>07.01.07.03.</t>
  </si>
  <si>
    <t>Priemonė: Mažinant administracinę naštą, teikti ataskaitas elektroniniu būdu švietimo, kultūros, sporto srityje</t>
  </si>
  <si>
    <t>Švietimo, kultūros ir sporto skyrius; Bendrųjų reikalų skyrius</t>
  </si>
  <si>
    <t>Mažinant administracinę naštą, pateiktų  elektroniniu būdu švietimo, kultūros, sporto srityje ataskaitų skaičius</t>
  </si>
  <si>
    <t>0,00</t>
  </si>
  <si>
    <t>07.01.07.05</t>
  </si>
  <si>
    <t>Priemonė. Mažinant administracinę naštą, diegti naujas ir tobulinti veikiančias informacines sistemas.</t>
  </si>
  <si>
    <t>Įdiegtų naujų ir patobulintų veikiančių informacinių sistemų skaičius</t>
  </si>
  <si>
    <t>07.01.07.07</t>
  </si>
  <si>
    <t>Priemonė.Mažinant administracinę naštą, licencijas, leidimus ir pažymas išduoti per trumpesnį laiką, nelaukiant, kol sueis teisės aktuose nustatytas terminas</t>
  </si>
  <si>
    <t>Švietimo, kultūros ir sporto skyrius; Ūkio ir investicijų skyrius; Žemės ūkio ir kaimo reikalų skyrius; Bendrųjų reikalų skyrius</t>
  </si>
  <si>
    <t>TN</t>
  </si>
  <si>
    <t>Greičiau, nei nustatyta teisės aktuose, išduotų DVS priemonėmis licencijų, leidimų ir pažymų dalis nuo viso išduotų minėtų dokumentų skaičiaus DVS, proc.</t>
  </si>
  <si>
    <t>50,00</t>
  </si>
  <si>
    <t>07.01.07.08</t>
  </si>
  <si>
    <t>Priemonė. Užtikrinti teisės aktų sukeliamos administracinės naštos stebėseną, įvertinti teisės aktų sukeliamą administracinę naštą.</t>
  </si>
  <si>
    <t>Įvertintų teisės aktų skaičius</t>
  </si>
  <si>
    <t>07.02.</t>
  </si>
  <si>
    <t>Tikslas: Stiprinti Lietuvos įtaką pasaulyje ir ryšius su diaspora</t>
  </si>
  <si>
    <t>Lietuvos gyventojų dalis, mananti, kad Lietuvos interesų tarptautinėje bendruomenėje įgyvendinimas yra užtikrintas, proc.</t>
  </si>
  <si>
    <t>45,00</t>
  </si>
  <si>
    <t>07.02.01.</t>
  </si>
  <si>
    <t>Uždavinys: Stiprinti atstovavimą Lietuvos interesams tarptautinėje erdvėje ir diasporos politiką</t>
  </si>
  <si>
    <t>P</t>
  </si>
  <si>
    <t>Oficialios paramos vystymuisi  kriterijus atitinkančių vystomojo bendradarbiavimo veiklų finansavimo apimtis, dalis nuo bendrojo nacionalinio produkto, proc.</t>
  </si>
  <si>
    <t>0,18</t>
  </si>
  <si>
    <t>07.02.01.01.</t>
  </si>
  <si>
    <t>Priemonė: Teikti humanitarinę pagalbą ir įgyvendinti vystomąjį bendradarbiavimą</t>
  </si>
  <si>
    <t>PP</t>
  </si>
  <si>
    <t>Humanitarinės pagalbos priemonių skaičius</t>
  </si>
  <si>
    <t>8,00</t>
  </si>
  <si>
    <t>07.02.01.02.</t>
  </si>
  <si>
    <t>Priemonė. Teisinių konsultacijų teikimas diasporai.</t>
  </si>
  <si>
    <t>Suteiktų teisinių konsultacijų diasporai skaičius</t>
  </si>
  <si>
    <t>7,00</t>
  </si>
  <si>
    <t>1. savivaldybės biudžetas</t>
  </si>
  <si>
    <t>1.1. SB</t>
  </si>
  <si>
    <t>savivaldybės biudžeto lėšos</t>
  </si>
  <si>
    <t>1.2. SB (PĮ; KTP)</t>
  </si>
  <si>
    <t>biudžetinių įstaigų pajamos/įmokos</t>
  </si>
  <si>
    <t>1.3. SB (VB D)</t>
  </si>
  <si>
    <t>valstybės tikslinė dotacija</t>
  </si>
  <si>
    <t>1.8. SB (VB)</t>
  </si>
  <si>
    <t>į rajono savivaldybės biudžetą įeinančios nacionalinio biudžeto (bendrojo finansavimo, valstybės investicijų programos (VIP) ir  kt.) lėšos.</t>
  </si>
  <si>
    <t>IŠ VISO programai finansuoti pagal finansavimo šaltinius:</t>
  </si>
  <si>
    <t>Asignavimų ir kitų lėšų pokytis, palyginti su ankstesnių metų patvirtintų asignavimų ir kitų lėšų planu</t>
  </si>
  <si>
    <t>Šakių rajono savivaldybės 2024–2026 metų strateginio veiklos plano</t>
  </si>
  <si>
    <t>Valdymo programa Nr. 07</t>
  </si>
  <si>
    <t>4 priedas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</si>
</sst>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427]#,##0.00;\-#,##0.00;&quot;&quot;"/>
  </numFmts>
  <fonts count="4" x14ac:knownFonts="1">
    <font>
      <sz val="11"/>
      <color rgb="FF000000"/>
      <name val="Calibri"/>
      <family val="2"/>
    </font>
    <font>
      <b/>
      <sz val="18"/>
      <color rgb="FF000000"/>
      <name val="Times New Roman"/>
      <family val="1"/>
    </font>
    <font>
      <sz val="18"/>
      <color rgb="FF000000"/>
      <name val="Times New Roman"/>
      <family val="1"/>
    </font>
    <font>
      <sz val="18"/>
      <color rgb="FF000000"/>
      <name val="Times New Roman"/>
      <family val="1"/>
      <charset val="186"/>
    </font>
  </fonts>
  <fills count="7">
    <fill>
      <patternFill patternType="none"/>
    </fill>
    <fill>
      <patternFill patternType="gray125"/>
    </fill>
    <fill>
      <patternFill patternType="none">
        <fgColor rgb="FF000000"/>
        <bgColor rgb="FF000000"/>
      </patternFill>
    </fill>
    <fill>
      <patternFill patternType="solid">
        <fgColor rgb="FFD2F3C3"/>
        <bgColor rgb="FFD2F3C3"/>
      </patternFill>
    </fill>
    <fill>
      <patternFill patternType="solid">
        <fgColor rgb="FFF9F6C1"/>
        <bgColor rgb="FFF9F6C1"/>
      </patternFill>
    </fill>
    <fill>
      <patternFill patternType="solid">
        <fgColor rgb="FFEBEBEB"/>
        <bgColor rgb="FFEBEBEB"/>
      </patternFill>
    </fill>
    <fill>
      <patternFill patternType="solid">
        <fgColor rgb="FFFEDFDF"/>
        <bgColor rgb="FFFEDFDF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 applyBorder="0"/>
  </cellStyleXfs>
  <cellXfs count="78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1" fillId="0" borderId="1" xfId="0" applyFont="1" applyBorder="1" applyAlignment="1">
      <alignment horizontal="center" vertical="center" wrapText="1" readingOrder="1"/>
    </xf>
    <xf numFmtId="0" fontId="1" fillId="0" borderId="11" xfId="0" applyFont="1" applyBorder="1" applyAlignment="1">
      <alignment horizontal="center" vertical="center" wrapText="1" readingOrder="1"/>
    </xf>
    <xf numFmtId="0" fontId="1" fillId="0" borderId="12" xfId="0" applyFont="1" applyBorder="1" applyAlignment="1">
      <alignment horizontal="center" vertical="center" wrapText="1" readingOrder="1"/>
    </xf>
    <xf numFmtId="0" fontId="1" fillId="6" borderId="5" xfId="0" applyFont="1" applyFill="1" applyBorder="1" applyAlignment="1" applyProtection="1">
      <alignment vertical="center" wrapText="1" readingOrder="1"/>
      <protection locked="0"/>
    </xf>
    <xf numFmtId="0" fontId="1" fillId="6" borderId="6" xfId="0" applyFont="1" applyFill="1" applyBorder="1" applyAlignment="1" applyProtection="1">
      <alignment vertical="center" wrapText="1" readingOrder="1"/>
      <protection locked="0"/>
    </xf>
    <xf numFmtId="0" fontId="1" fillId="6" borderId="6" xfId="0" applyFont="1" applyFill="1" applyBorder="1" applyAlignment="1" applyProtection="1">
      <alignment horizontal="left" vertical="center" wrapText="1" readingOrder="1"/>
      <protection locked="0"/>
    </xf>
    <xf numFmtId="164" fontId="1" fillId="6" borderId="6" xfId="0" applyNumberFormat="1" applyFont="1" applyFill="1" applyBorder="1" applyAlignment="1">
      <alignment horizontal="right" vertical="center" wrapText="1" readingOrder="1"/>
    </xf>
    <xf numFmtId="0" fontId="1" fillId="6" borderId="6" xfId="0" applyFont="1" applyFill="1" applyBorder="1" applyAlignment="1" applyProtection="1">
      <alignment horizontal="center" vertical="center" wrapText="1" readingOrder="1"/>
      <protection locked="0"/>
    </xf>
    <xf numFmtId="0" fontId="1" fillId="6" borderId="6" xfId="0" applyFont="1" applyFill="1" applyBorder="1" applyAlignment="1" applyProtection="1">
      <alignment horizontal="right" vertical="center" wrapText="1" readingOrder="1"/>
      <protection locked="0"/>
    </xf>
    <xf numFmtId="0" fontId="1" fillId="6" borderId="7" xfId="0" applyFont="1" applyFill="1" applyBorder="1" applyAlignment="1" applyProtection="1">
      <alignment horizontal="right" vertical="center" wrapText="1" readingOrder="1"/>
      <protection locked="0"/>
    </xf>
    <xf numFmtId="0" fontId="1" fillId="4" borderId="5" xfId="0" applyFont="1" applyFill="1" applyBorder="1" applyAlignment="1" applyProtection="1">
      <alignment vertical="center" wrapText="1" readingOrder="1"/>
      <protection locked="0"/>
    </xf>
    <xf numFmtId="0" fontId="1" fillId="4" borderId="6" xfId="0" applyFont="1" applyFill="1" applyBorder="1" applyAlignment="1" applyProtection="1">
      <alignment vertical="center" wrapText="1" readingOrder="1"/>
      <protection locked="0"/>
    </xf>
    <xf numFmtId="0" fontId="1" fillId="4" borderId="6" xfId="0" applyFont="1" applyFill="1" applyBorder="1" applyAlignment="1" applyProtection="1">
      <alignment horizontal="left" vertical="center" wrapText="1" readingOrder="1"/>
      <protection locked="0"/>
    </xf>
    <xf numFmtId="164" fontId="1" fillId="4" borderId="6" xfId="0" applyNumberFormat="1" applyFont="1" applyFill="1" applyBorder="1" applyAlignment="1">
      <alignment horizontal="right" vertical="center" wrapText="1" readingOrder="1"/>
    </xf>
    <xf numFmtId="0" fontId="1" fillId="4" borderId="6" xfId="0" applyFont="1" applyFill="1" applyBorder="1" applyAlignment="1" applyProtection="1">
      <alignment horizontal="center" vertical="center" wrapText="1" readingOrder="1"/>
      <protection locked="0"/>
    </xf>
    <xf numFmtId="0" fontId="1" fillId="4" borderId="6" xfId="0" applyFont="1" applyFill="1" applyBorder="1" applyAlignment="1" applyProtection="1">
      <alignment horizontal="right" vertical="center" wrapText="1" readingOrder="1"/>
      <protection locked="0"/>
    </xf>
    <xf numFmtId="0" fontId="1" fillId="4" borderId="7" xfId="0" applyFont="1" applyFill="1" applyBorder="1" applyAlignment="1" applyProtection="1">
      <alignment horizontal="right" vertical="center" wrapText="1" readingOrder="1"/>
      <protection locked="0"/>
    </xf>
    <xf numFmtId="0" fontId="1" fillId="3" borderId="5" xfId="0" applyFont="1" applyFill="1" applyBorder="1" applyAlignment="1" applyProtection="1">
      <alignment vertical="center" wrapText="1" readingOrder="1"/>
      <protection locked="0"/>
    </xf>
    <xf numFmtId="0" fontId="1" fillId="3" borderId="6" xfId="0" applyFont="1" applyFill="1" applyBorder="1" applyAlignment="1" applyProtection="1">
      <alignment vertical="center" wrapText="1" readingOrder="1"/>
      <protection locked="0"/>
    </xf>
    <xf numFmtId="0" fontId="1" fillId="3" borderId="6" xfId="0" applyFont="1" applyFill="1" applyBorder="1" applyAlignment="1" applyProtection="1">
      <alignment horizontal="left" vertical="center" wrapText="1" readingOrder="1"/>
      <protection locked="0"/>
    </xf>
    <xf numFmtId="164" fontId="1" fillId="3" borderId="6" xfId="0" applyNumberFormat="1" applyFont="1" applyFill="1" applyBorder="1" applyAlignment="1">
      <alignment horizontal="right" vertical="center" wrapText="1" readingOrder="1"/>
    </xf>
    <xf numFmtId="0" fontId="1" fillId="3" borderId="6" xfId="0" applyFont="1" applyFill="1" applyBorder="1" applyAlignment="1" applyProtection="1">
      <alignment horizontal="center" vertical="center" wrapText="1" readingOrder="1"/>
      <protection locked="0"/>
    </xf>
    <xf numFmtId="0" fontId="1" fillId="3" borderId="6" xfId="0" applyFont="1" applyFill="1" applyBorder="1" applyAlignment="1" applyProtection="1">
      <alignment horizontal="right" vertical="center" wrapText="1" readingOrder="1"/>
      <protection locked="0"/>
    </xf>
    <xf numFmtId="0" fontId="1" fillId="3" borderId="7" xfId="0" applyFont="1" applyFill="1" applyBorder="1" applyAlignment="1" applyProtection="1">
      <alignment horizontal="right" vertical="center" wrapText="1" readingOrder="1"/>
      <protection locked="0"/>
    </xf>
    <xf numFmtId="0" fontId="2" fillId="0" borderId="5" xfId="0" applyFont="1" applyBorder="1" applyAlignment="1" applyProtection="1">
      <alignment vertical="center" wrapText="1" readingOrder="1"/>
      <protection locked="0"/>
    </xf>
    <xf numFmtId="0" fontId="2" fillId="0" borderId="6" xfId="0" applyFont="1" applyBorder="1" applyAlignment="1" applyProtection="1">
      <alignment vertical="center" wrapText="1" readingOrder="1"/>
      <protection locked="0"/>
    </xf>
    <xf numFmtId="0" fontId="2" fillId="0" borderId="6" xfId="0" applyFont="1" applyBorder="1" applyAlignment="1" applyProtection="1">
      <alignment horizontal="left" vertical="center" wrapText="1" readingOrder="1"/>
      <protection locked="0"/>
    </xf>
    <xf numFmtId="164" fontId="2" fillId="0" borderId="6" xfId="0" applyNumberFormat="1" applyFont="1" applyBorder="1" applyAlignment="1" applyProtection="1">
      <alignment horizontal="right" vertical="center" wrapText="1" readingOrder="1"/>
      <protection locked="0"/>
    </xf>
    <xf numFmtId="0" fontId="2" fillId="0" borderId="6" xfId="0" applyFont="1" applyBorder="1" applyAlignment="1" applyProtection="1">
      <alignment horizontal="center" vertical="center" wrapText="1" readingOrder="1"/>
      <protection locked="0"/>
    </xf>
    <xf numFmtId="0" fontId="2" fillId="0" borderId="6" xfId="0" applyFont="1" applyBorder="1" applyAlignment="1" applyProtection="1">
      <alignment horizontal="right" vertical="center" wrapText="1" readingOrder="1"/>
      <protection locked="0"/>
    </xf>
    <xf numFmtId="0" fontId="2" fillId="0" borderId="7" xfId="0" applyFont="1" applyBorder="1" applyAlignment="1" applyProtection="1">
      <alignment horizontal="right" vertical="center" wrapText="1" readingOrder="1"/>
      <protection locked="0"/>
    </xf>
    <xf numFmtId="164" fontId="2" fillId="0" borderId="6" xfId="0" applyNumberFormat="1" applyFont="1" applyBorder="1" applyAlignment="1">
      <alignment horizontal="right" vertical="center" wrapText="1" readingOrder="1"/>
    </xf>
    <xf numFmtId="0" fontId="2" fillId="0" borderId="8" xfId="0" applyFont="1" applyBorder="1" applyAlignment="1" applyProtection="1">
      <alignment vertical="center" wrapText="1" readingOrder="1"/>
      <protection locked="0"/>
    </xf>
    <xf numFmtId="0" fontId="2" fillId="0" borderId="1" xfId="0" applyFont="1" applyBorder="1" applyAlignment="1" applyProtection="1">
      <alignment vertical="center" wrapText="1" readingOrder="1"/>
      <protection locked="0"/>
    </xf>
    <xf numFmtId="0" fontId="2" fillId="0" borderId="1" xfId="0" applyFont="1" applyBorder="1" applyAlignment="1" applyProtection="1">
      <alignment horizontal="left" vertical="center" wrapText="1" readingOrder="1"/>
      <protection locked="0"/>
    </xf>
    <xf numFmtId="164" fontId="2" fillId="0" borderId="1" xfId="0" applyNumberFormat="1" applyFont="1" applyBorder="1" applyAlignment="1" applyProtection="1">
      <alignment horizontal="right" vertical="center" wrapText="1" readingOrder="1"/>
      <protection locked="0"/>
    </xf>
    <xf numFmtId="0" fontId="2" fillId="0" borderId="1" xfId="0" applyFont="1" applyBorder="1" applyAlignment="1" applyProtection="1">
      <alignment horizontal="center" vertical="center" wrapText="1" readingOrder="1"/>
      <protection locked="0"/>
    </xf>
    <xf numFmtId="0" fontId="2" fillId="0" borderId="1" xfId="0" applyFont="1" applyBorder="1" applyAlignment="1" applyProtection="1">
      <alignment horizontal="right" vertical="center" wrapText="1" readingOrder="1"/>
      <protection locked="0"/>
    </xf>
    <xf numFmtId="0" fontId="2" fillId="0" borderId="9" xfId="0" applyFont="1" applyBorder="1" applyAlignment="1" applyProtection="1">
      <alignment horizontal="right" vertical="center" wrapText="1" readingOrder="1"/>
      <protection locked="0"/>
    </xf>
    <xf numFmtId="0" fontId="2" fillId="0" borderId="2" xfId="0" applyFont="1" applyBorder="1" applyAlignment="1" applyProtection="1">
      <alignment vertical="center" wrapText="1" readingOrder="1"/>
      <protection locked="0"/>
    </xf>
    <xf numFmtId="0" fontId="2" fillId="0" borderId="3" xfId="0" applyFont="1" applyBorder="1" applyAlignment="1" applyProtection="1">
      <alignment vertical="center" wrapText="1" readingOrder="1"/>
      <protection locked="0"/>
    </xf>
    <xf numFmtId="0" fontId="2" fillId="0" borderId="3" xfId="0" applyFont="1" applyBorder="1" applyAlignment="1" applyProtection="1">
      <alignment horizontal="left" vertical="center" wrapText="1" readingOrder="1"/>
      <protection locked="0"/>
    </xf>
    <xf numFmtId="164" fontId="2" fillId="0" borderId="3" xfId="0" applyNumberFormat="1" applyFont="1" applyBorder="1" applyAlignment="1" applyProtection="1">
      <alignment horizontal="right" vertical="center" wrapText="1" readingOrder="1"/>
      <protection locked="0"/>
    </xf>
    <xf numFmtId="0" fontId="2" fillId="0" borderId="3" xfId="0" applyFont="1" applyBorder="1" applyAlignment="1" applyProtection="1">
      <alignment horizontal="center" vertical="center" wrapText="1" readingOrder="1"/>
      <protection locked="0"/>
    </xf>
    <xf numFmtId="0" fontId="2" fillId="0" borderId="3" xfId="0" applyFont="1" applyBorder="1" applyAlignment="1" applyProtection="1">
      <alignment horizontal="right" vertical="center" wrapText="1" readingOrder="1"/>
      <protection locked="0"/>
    </xf>
    <xf numFmtId="0" fontId="2" fillId="0" borderId="4" xfId="0" applyFont="1" applyBorder="1" applyAlignment="1" applyProtection="1">
      <alignment horizontal="right" vertical="center" wrapText="1" readingOrder="1"/>
      <protection locked="0"/>
    </xf>
    <xf numFmtId="0" fontId="2" fillId="2" borderId="0" xfId="0" applyFont="1" applyFill="1" applyAlignment="1" applyProtection="1">
      <alignment vertical="center" wrapText="1" readingOrder="1"/>
      <protection locked="0"/>
    </xf>
    <xf numFmtId="0" fontId="2" fillId="2" borderId="0" xfId="0" applyFont="1" applyFill="1" applyAlignment="1" applyProtection="1">
      <alignment horizontal="left" vertical="center" wrapText="1" readingOrder="1"/>
      <protection locked="0"/>
    </xf>
    <xf numFmtId="164" fontId="2" fillId="2" borderId="0" xfId="0" applyNumberFormat="1" applyFont="1" applyFill="1" applyAlignment="1" applyProtection="1">
      <alignment horizontal="right" vertical="center" wrapText="1" readingOrder="1"/>
      <protection locked="0"/>
    </xf>
    <xf numFmtId="0" fontId="2" fillId="2" borderId="0" xfId="0" applyFont="1" applyFill="1" applyAlignment="1" applyProtection="1">
      <alignment horizontal="center" vertical="center" wrapText="1" readingOrder="1"/>
      <protection locked="0"/>
    </xf>
    <xf numFmtId="0" fontId="2" fillId="2" borderId="0" xfId="0" applyFont="1" applyFill="1" applyAlignment="1" applyProtection="1">
      <alignment horizontal="right" vertical="center" wrapText="1" readingOrder="1"/>
      <protection locked="0"/>
    </xf>
    <xf numFmtId="0" fontId="2" fillId="2" borderId="0" xfId="0" applyFont="1" applyFill="1" applyAlignment="1">
      <alignment vertical="center" wrapText="1"/>
    </xf>
    <xf numFmtId="164" fontId="2" fillId="0" borderId="1" xfId="0" applyNumberFormat="1" applyFont="1" applyBorder="1" applyAlignment="1">
      <alignment horizontal="right" vertical="center" wrapText="1" readingOrder="1"/>
    </xf>
    <xf numFmtId="14" fontId="2" fillId="2" borderId="0" xfId="0" applyNumberFormat="1" applyFont="1" applyFill="1" applyAlignment="1">
      <alignment vertical="center" wrapText="1"/>
    </xf>
    <xf numFmtId="0" fontId="3" fillId="2" borderId="0" xfId="0" applyFont="1" applyFill="1" applyAlignment="1">
      <alignment vertical="center" wrapText="1"/>
    </xf>
    <xf numFmtId="0" fontId="1" fillId="5" borderId="14" xfId="0" applyFont="1" applyFill="1" applyBorder="1" applyAlignment="1" applyProtection="1">
      <alignment vertical="center" wrapText="1" readingOrder="1"/>
      <protection locked="0"/>
    </xf>
    <xf numFmtId="0" fontId="1" fillId="5" borderId="14" xfId="0" applyFont="1" applyFill="1" applyBorder="1" applyAlignment="1" applyProtection="1">
      <alignment horizontal="right" vertical="center" wrapText="1" readingOrder="1"/>
      <protection locked="0"/>
    </xf>
    <xf numFmtId="164" fontId="1" fillId="5" borderId="14" xfId="0" applyNumberFormat="1" applyFont="1" applyFill="1" applyBorder="1" applyAlignment="1">
      <alignment horizontal="right" vertical="center" wrapText="1" readingOrder="1"/>
    </xf>
    <xf numFmtId="0" fontId="1" fillId="2" borderId="13" xfId="0" applyFont="1" applyFill="1" applyBorder="1" applyAlignment="1" applyProtection="1">
      <alignment vertical="center" wrapText="1" readingOrder="1"/>
      <protection locked="0"/>
    </xf>
    <xf numFmtId="0" fontId="2" fillId="0" borderId="13" xfId="0" applyFont="1" applyBorder="1" applyAlignment="1">
      <alignment vertical="center" wrapText="1" readingOrder="1"/>
    </xf>
    <xf numFmtId="164" fontId="2" fillId="0" borderId="13" xfId="0" applyNumberFormat="1" applyFont="1" applyBorder="1" applyAlignment="1">
      <alignment horizontal="right" vertical="center" wrapText="1" readingOrder="1"/>
    </xf>
    <xf numFmtId="0" fontId="1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 readingOrder="1"/>
    </xf>
    <xf numFmtId="0" fontId="1" fillId="0" borderId="8" xfId="0" applyFont="1" applyBorder="1" applyAlignment="1">
      <alignment horizontal="center" vertical="center" wrapText="1" readingOrder="1"/>
    </xf>
    <xf numFmtId="0" fontId="1" fillId="0" borderId="10" xfId="0" applyFont="1" applyBorder="1" applyAlignment="1">
      <alignment horizontal="center" vertical="center" wrapText="1" readingOrder="1"/>
    </xf>
    <xf numFmtId="0" fontId="1" fillId="0" borderId="6" xfId="0" applyFont="1" applyBorder="1" applyAlignment="1">
      <alignment horizontal="center" vertical="center" wrapText="1" readingOrder="1"/>
    </xf>
    <xf numFmtId="0" fontId="1" fillId="0" borderId="1" xfId="0" applyFont="1" applyBorder="1" applyAlignment="1">
      <alignment horizontal="center" vertical="center" wrapText="1" readingOrder="1"/>
    </xf>
    <xf numFmtId="0" fontId="1" fillId="0" borderId="11" xfId="0" applyFont="1" applyBorder="1" applyAlignment="1">
      <alignment horizontal="center" vertical="center" wrapText="1" readingOrder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72"/>
  <sheetViews>
    <sheetView tabSelected="1" zoomScale="60" zoomScaleNormal="60" workbookViewId="0">
      <selection activeCell="A2" sqref="A2"/>
    </sheetView>
  </sheetViews>
  <sheetFormatPr defaultColWidth="9.109375" defaultRowHeight="22.8" x14ac:dyDescent="0.3"/>
  <cols>
    <col min="1" max="1" width="23.33203125" style="3" customWidth="1"/>
    <col min="2" max="3" width="50.6640625" style="3" customWidth="1"/>
    <col min="4" max="4" width="35.33203125" style="3" customWidth="1"/>
    <col min="5" max="5" width="24.5546875" style="3" customWidth="1"/>
    <col min="6" max="8" width="22.44140625" style="3" customWidth="1"/>
    <col min="9" max="9" width="50.6640625" style="3" customWidth="1"/>
    <col min="10" max="13" width="13.44140625" style="3" customWidth="1"/>
    <col min="14" max="16384" width="9.109375" style="3"/>
  </cols>
  <sheetData>
    <row r="1" spans="1:13" s="1" customFormat="1" x14ac:dyDescent="0.3">
      <c r="A1" s="65"/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</row>
    <row r="2" spans="1:13" s="2" customFormat="1" x14ac:dyDescent="0.3">
      <c r="A2" s="57"/>
      <c r="B2" s="55"/>
      <c r="C2" s="55"/>
      <c r="D2" s="65" t="s">
        <v>0</v>
      </c>
      <c r="E2" s="65"/>
      <c r="F2" s="65"/>
      <c r="G2" s="65"/>
      <c r="H2" s="55"/>
      <c r="I2" s="66" t="s">
        <v>237</v>
      </c>
      <c r="J2" s="66"/>
      <c r="K2" s="66"/>
      <c r="L2" s="66"/>
      <c r="M2" s="66"/>
    </row>
    <row r="3" spans="1:13" x14ac:dyDescent="0.3">
      <c r="D3" s="67" t="s">
        <v>238</v>
      </c>
      <c r="E3" s="67"/>
      <c r="F3" s="67"/>
      <c r="G3" s="67"/>
      <c r="I3" s="58" t="s">
        <v>239</v>
      </c>
    </row>
    <row r="5" spans="1:13" ht="20.25" customHeight="1" x14ac:dyDescent="0.3"/>
    <row r="6" spans="1:13" x14ac:dyDescent="0.3">
      <c r="A6" s="68" t="s">
        <v>1</v>
      </c>
      <c r="B6" s="71" t="s">
        <v>0</v>
      </c>
      <c r="C6" s="71" t="s">
        <v>2</v>
      </c>
      <c r="D6" s="71" t="s">
        <v>3</v>
      </c>
      <c r="E6" s="71" t="s">
        <v>4</v>
      </c>
      <c r="F6" s="71" t="s">
        <v>5</v>
      </c>
      <c r="G6" s="71" t="s">
        <v>6</v>
      </c>
      <c r="H6" s="71" t="s">
        <v>7</v>
      </c>
      <c r="I6" s="71" t="s">
        <v>8</v>
      </c>
      <c r="J6" s="74"/>
      <c r="K6" s="74"/>
      <c r="L6" s="74"/>
      <c r="M6" s="75"/>
    </row>
    <row r="7" spans="1:13" x14ac:dyDescent="0.3">
      <c r="A7" s="69"/>
      <c r="B7" s="72"/>
      <c r="C7" s="72"/>
      <c r="D7" s="72"/>
      <c r="E7" s="72"/>
      <c r="F7" s="72"/>
      <c r="G7" s="72"/>
      <c r="H7" s="72"/>
      <c r="I7" s="72" t="s">
        <v>9</v>
      </c>
      <c r="J7" s="72" t="s">
        <v>10</v>
      </c>
      <c r="K7" s="72" t="s">
        <v>11</v>
      </c>
      <c r="L7" s="76"/>
      <c r="M7" s="77"/>
    </row>
    <row r="8" spans="1:13" x14ac:dyDescent="0.3">
      <c r="A8" s="70"/>
      <c r="B8" s="73"/>
      <c r="C8" s="73"/>
      <c r="D8" s="73"/>
      <c r="E8" s="73"/>
      <c r="F8" s="73"/>
      <c r="G8" s="73"/>
      <c r="H8" s="73"/>
      <c r="I8" s="73"/>
      <c r="J8" s="73"/>
      <c r="K8" s="5" t="s">
        <v>12</v>
      </c>
      <c r="L8" s="5" t="s">
        <v>13</v>
      </c>
      <c r="M8" s="6" t="s">
        <v>14</v>
      </c>
    </row>
    <row r="9" spans="1:13" x14ac:dyDescent="0.3">
      <c r="A9" s="7" t="s">
        <v>15</v>
      </c>
      <c r="B9" s="8" t="s">
        <v>16</v>
      </c>
      <c r="C9" s="9"/>
      <c r="D9" s="9" t="s">
        <v>17</v>
      </c>
      <c r="E9" s="9"/>
      <c r="F9" s="10">
        <f>F10+F56</f>
        <v>7389323.3200000003</v>
      </c>
      <c r="G9" s="10">
        <f>G10+G56</f>
        <v>7449323.3200000003</v>
      </c>
      <c r="H9" s="10">
        <f>H10+H56</f>
        <v>7389323.3200000003</v>
      </c>
      <c r="I9" s="9"/>
      <c r="J9" s="11"/>
      <c r="K9" s="12"/>
      <c r="L9" s="12"/>
      <c r="M9" s="13"/>
    </row>
    <row r="10" spans="1:13" ht="91.2" x14ac:dyDescent="0.3">
      <c r="A10" s="14" t="s">
        <v>18</v>
      </c>
      <c r="B10" s="15" t="s">
        <v>19</v>
      </c>
      <c r="C10" s="16" t="s">
        <v>20</v>
      </c>
      <c r="D10" s="16" t="s">
        <v>17</v>
      </c>
      <c r="E10" s="16"/>
      <c r="F10" s="17">
        <f>F11+F35+F37+F41+F43+F48+F51</f>
        <v>7379023.3200000003</v>
      </c>
      <c r="G10" s="17">
        <f>G11+G35+G37+G41+G43+G48+G51</f>
        <v>7439023.3200000003</v>
      </c>
      <c r="H10" s="17">
        <f>H11+H35+H37+H41+H43+H48+H51</f>
        <v>7379023.3200000003</v>
      </c>
      <c r="I10" s="16" t="s">
        <v>21</v>
      </c>
      <c r="J10" s="18" t="s">
        <v>22</v>
      </c>
      <c r="K10" s="19" t="s">
        <v>23</v>
      </c>
      <c r="L10" s="19" t="s">
        <v>23</v>
      </c>
      <c r="M10" s="20" t="s">
        <v>23</v>
      </c>
    </row>
    <row r="11" spans="1:13" ht="91.2" x14ac:dyDescent="0.3">
      <c r="A11" s="21" t="s">
        <v>24</v>
      </c>
      <c r="B11" s="22" t="s">
        <v>25</v>
      </c>
      <c r="C11" s="23"/>
      <c r="D11" s="23" t="s">
        <v>17</v>
      </c>
      <c r="E11" s="23" t="s">
        <v>26</v>
      </c>
      <c r="F11" s="24">
        <f>F12+F13+F14+F15+F16+F17+F18+F21+F22+F23+F24+F25+F26+F27+F28+F29+F30+F31+F32+F33+F34</f>
        <v>5892532.6500000004</v>
      </c>
      <c r="G11" s="24">
        <f>G12+G13+G14+G15+G16+G17+G18+G21+G22+G23+G24+G25+G26+G27+G28+G29+G30+G31+G32+G33+G34</f>
        <v>5952532.6500000004</v>
      </c>
      <c r="H11" s="24">
        <f>H12+H13+H14+H15+H16+H17+H18+H21+H22+H23+H24+H25+H26+H27+H28+H29+H30+H31+H32+H33+H34</f>
        <v>5892532.6500000004</v>
      </c>
      <c r="I11" s="23" t="s">
        <v>27</v>
      </c>
      <c r="J11" s="25" t="s">
        <v>28</v>
      </c>
      <c r="K11" s="26" t="s">
        <v>29</v>
      </c>
      <c r="L11" s="26" t="s">
        <v>29</v>
      </c>
      <c r="M11" s="27" t="s">
        <v>29</v>
      </c>
    </row>
    <row r="12" spans="1:13" ht="45.6" x14ac:dyDescent="0.3">
      <c r="A12" s="28" t="s">
        <v>30</v>
      </c>
      <c r="B12" s="29" t="s">
        <v>31</v>
      </c>
      <c r="C12" s="30" t="s">
        <v>20</v>
      </c>
      <c r="D12" s="30" t="s">
        <v>17</v>
      </c>
      <c r="E12" s="30" t="s">
        <v>32</v>
      </c>
      <c r="F12" s="31">
        <v>364500</v>
      </c>
      <c r="G12" s="31">
        <v>364500</v>
      </c>
      <c r="H12" s="31">
        <v>364500</v>
      </c>
      <c r="I12" s="30" t="s">
        <v>33</v>
      </c>
      <c r="J12" s="32" t="s">
        <v>28</v>
      </c>
      <c r="K12" s="33" t="s">
        <v>34</v>
      </c>
      <c r="L12" s="33" t="s">
        <v>34</v>
      </c>
      <c r="M12" s="34" t="s">
        <v>34</v>
      </c>
    </row>
    <row r="13" spans="1:13" ht="68.400000000000006" x14ac:dyDescent="0.3">
      <c r="A13" s="28" t="s">
        <v>35</v>
      </c>
      <c r="B13" s="29" t="s">
        <v>36</v>
      </c>
      <c r="C13" s="30" t="s">
        <v>20</v>
      </c>
      <c r="D13" s="30" t="s">
        <v>17</v>
      </c>
      <c r="E13" s="30"/>
      <c r="F13" s="31">
        <v>245017</v>
      </c>
      <c r="G13" s="31">
        <v>245017</v>
      </c>
      <c r="H13" s="31">
        <v>245017</v>
      </c>
      <c r="I13" s="30" t="s">
        <v>37</v>
      </c>
      <c r="J13" s="32" t="s">
        <v>28</v>
      </c>
      <c r="K13" s="33" t="s">
        <v>38</v>
      </c>
      <c r="L13" s="33" t="s">
        <v>38</v>
      </c>
      <c r="M13" s="34" t="s">
        <v>38</v>
      </c>
    </row>
    <row r="14" spans="1:13" ht="68.400000000000006" x14ac:dyDescent="0.3">
      <c r="A14" s="28" t="s">
        <v>39</v>
      </c>
      <c r="B14" s="29" t="s">
        <v>40</v>
      </c>
      <c r="C14" s="30" t="s">
        <v>41</v>
      </c>
      <c r="D14" s="30" t="s">
        <v>17</v>
      </c>
      <c r="E14" s="30" t="s">
        <v>32</v>
      </c>
      <c r="F14" s="31">
        <v>97225</v>
      </c>
      <c r="G14" s="31">
        <v>97225</v>
      </c>
      <c r="H14" s="31">
        <v>97225</v>
      </c>
      <c r="I14" s="30" t="s">
        <v>42</v>
      </c>
      <c r="J14" s="32" t="s">
        <v>28</v>
      </c>
      <c r="K14" s="33" t="s">
        <v>43</v>
      </c>
      <c r="L14" s="33" t="s">
        <v>43</v>
      </c>
      <c r="M14" s="34" t="s">
        <v>43</v>
      </c>
    </row>
    <row r="15" spans="1:13" ht="68.400000000000006" x14ac:dyDescent="0.3">
      <c r="A15" s="28" t="s">
        <v>44</v>
      </c>
      <c r="B15" s="29" t="s">
        <v>45</v>
      </c>
      <c r="C15" s="30" t="s">
        <v>20</v>
      </c>
      <c r="D15" s="30" t="s">
        <v>46</v>
      </c>
      <c r="E15" s="30" t="s">
        <v>32</v>
      </c>
      <c r="F15" s="31">
        <v>4796514.08</v>
      </c>
      <c r="G15" s="31">
        <v>4856514.08</v>
      </c>
      <c r="H15" s="31">
        <v>4796514.08</v>
      </c>
      <c r="I15" s="30" t="s">
        <v>47</v>
      </c>
      <c r="J15" s="32" t="s">
        <v>28</v>
      </c>
      <c r="K15" s="33" t="s">
        <v>48</v>
      </c>
      <c r="L15" s="33" t="s">
        <v>48</v>
      </c>
      <c r="M15" s="34" t="s">
        <v>48</v>
      </c>
    </row>
    <row r="16" spans="1:13" ht="68.400000000000006" x14ac:dyDescent="0.3">
      <c r="A16" s="28" t="s">
        <v>49</v>
      </c>
      <c r="B16" s="29" t="s">
        <v>50</v>
      </c>
      <c r="C16" s="30" t="s">
        <v>20</v>
      </c>
      <c r="D16" s="30" t="s">
        <v>17</v>
      </c>
      <c r="E16" s="30" t="s">
        <v>51</v>
      </c>
      <c r="F16" s="31">
        <v>17000</v>
      </c>
      <c r="G16" s="31">
        <v>17000</v>
      </c>
      <c r="H16" s="31">
        <v>17000</v>
      </c>
      <c r="I16" s="30" t="s">
        <v>52</v>
      </c>
      <c r="J16" s="32" t="s">
        <v>22</v>
      </c>
      <c r="K16" s="33" t="s">
        <v>23</v>
      </c>
      <c r="L16" s="33" t="s">
        <v>23</v>
      </c>
      <c r="M16" s="34" t="s">
        <v>23</v>
      </c>
    </row>
    <row r="17" spans="1:13" ht="91.2" x14ac:dyDescent="0.3">
      <c r="A17" s="28" t="s">
        <v>53</v>
      </c>
      <c r="B17" s="29" t="s">
        <v>54</v>
      </c>
      <c r="C17" s="30" t="s">
        <v>20</v>
      </c>
      <c r="D17" s="30" t="s">
        <v>17</v>
      </c>
      <c r="E17" s="30"/>
      <c r="F17" s="31">
        <v>6500</v>
      </c>
      <c r="G17" s="31">
        <v>6500</v>
      </c>
      <c r="H17" s="31">
        <v>6500</v>
      </c>
      <c r="I17" s="30" t="s">
        <v>55</v>
      </c>
      <c r="J17" s="32" t="s">
        <v>22</v>
      </c>
      <c r="K17" s="33" t="s">
        <v>23</v>
      </c>
      <c r="L17" s="33" t="s">
        <v>23</v>
      </c>
      <c r="M17" s="34" t="s">
        <v>23</v>
      </c>
    </row>
    <row r="18" spans="1:13" ht="91.2" x14ac:dyDescent="0.3">
      <c r="A18" s="28" t="s">
        <v>56</v>
      </c>
      <c r="B18" s="29" t="s">
        <v>57</v>
      </c>
      <c r="C18" s="30" t="s">
        <v>58</v>
      </c>
      <c r="D18" s="30" t="s">
        <v>59</v>
      </c>
      <c r="E18" s="30"/>
      <c r="F18" s="35">
        <f>SUM(F19:F20)+38000</f>
        <v>38000</v>
      </c>
      <c r="G18" s="35">
        <f>SUM(G19:G20)+38000</f>
        <v>38000</v>
      </c>
      <c r="H18" s="35">
        <f>SUM(H19:H20)+38000</f>
        <v>38000</v>
      </c>
      <c r="I18" s="30" t="s">
        <v>60</v>
      </c>
      <c r="J18" s="32" t="s">
        <v>28</v>
      </c>
      <c r="K18" s="33" t="s">
        <v>38</v>
      </c>
      <c r="L18" s="33" t="s">
        <v>38</v>
      </c>
      <c r="M18" s="34" t="s">
        <v>38</v>
      </c>
    </row>
    <row r="19" spans="1:13" ht="45.6" x14ac:dyDescent="0.3">
      <c r="A19" s="36"/>
      <c r="B19" s="37"/>
      <c r="C19" s="38"/>
      <c r="D19" s="38"/>
      <c r="E19" s="38"/>
      <c r="F19" s="39">
        <v>0</v>
      </c>
      <c r="G19" s="39">
        <v>0</v>
      </c>
      <c r="H19" s="39">
        <v>0</v>
      </c>
      <c r="I19" s="38" t="s">
        <v>61</v>
      </c>
      <c r="J19" s="40" t="s">
        <v>28</v>
      </c>
      <c r="K19" s="41" t="s">
        <v>38</v>
      </c>
      <c r="L19" s="41" t="s">
        <v>38</v>
      </c>
      <c r="M19" s="42" t="s">
        <v>38</v>
      </c>
    </row>
    <row r="20" spans="1:13" ht="45.6" x14ac:dyDescent="0.3">
      <c r="A20" s="36"/>
      <c r="B20" s="37"/>
      <c r="C20" s="38"/>
      <c r="D20" s="38"/>
      <c r="E20" s="38"/>
      <c r="F20" s="39">
        <v>0</v>
      </c>
      <c r="G20" s="39">
        <v>0</v>
      </c>
      <c r="H20" s="39">
        <v>0</v>
      </c>
      <c r="I20" s="38" t="s">
        <v>62</v>
      </c>
      <c r="J20" s="40" t="s">
        <v>28</v>
      </c>
      <c r="K20" s="41" t="s">
        <v>63</v>
      </c>
      <c r="L20" s="41" t="s">
        <v>63</v>
      </c>
      <c r="M20" s="42" t="s">
        <v>63</v>
      </c>
    </row>
    <row r="21" spans="1:13" ht="68.400000000000006" x14ac:dyDescent="0.3">
      <c r="A21" s="28" t="s">
        <v>64</v>
      </c>
      <c r="B21" s="29" t="s">
        <v>65</v>
      </c>
      <c r="C21" s="30" t="s">
        <v>66</v>
      </c>
      <c r="D21" s="30" t="s">
        <v>67</v>
      </c>
      <c r="E21" s="30" t="s">
        <v>32</v>
      </c>
      <c r="F21" s="31">
        <v>29201.96</v>
      </c>
      <c r="G21" s="31">
        <v>29201.96</v>
      </c>
      <c r="H21" s="31">
        <v>29201.96</v>
      </c>
      <c r="I21" s="30" t="s">
        <v>68</v>
      </c>
      <c r="J21" s="32" t="s">
        <v>28</v>
      </c>
      <c r="K21" s="33" t="s">
        <v>43</v>
      </c>
      <c r="L21" s="33" t="s">
        <v>43</v>
      </c>
      <c r="M21" s="34" t="s">
        <v>43</v>
      </c>
    </row>
    <row r="22" spans="1:13" ht="68.400000000000006" x14ac:dyDescent="0.3">
      <c r="A22" s="28" t="s">
        <v>69</v>
      </c>
      <c r="B22" s="29" t="s">
        <v>70</v>
      </c>
      <c r="C22" s="30" t="s">
        <v>71</v>
      </c>
      <c r="D22" s="30" t="s">
        <v>72</v>
      </c>
      <c r="E22" s="30" t="s">
        <v>32</v>
      </c>
      <c r="F22" s="31">
        <v>16586</v>
      </c>
      <c r="G22" s="31">
        <v>16586</v>
      </c>
      <c r="H22" s="31">
        <v>16586</v>
      </c>
      <c r="I22" s="30" t="s">
        <v>68</v>
      </c>
      <c r="J22" s="32" t="s">
        <v>28</v>
      </c>
      <c r="K22" s="33" t="s">
        <v>43</v>
      </c>
      <c r="L22" s="33" t="s">
        <v>43</v>
      </c>
      <c r="M22" s="34" t="s">
        <v>43</v>
      </c>
    </row>
    <row r="23" spans="1:13" ht="68.400000000000006" x14ac:dyDescent="0.3">
      <c r="A23" s="28" t="s">
        <v>73</v>
      </c>
      <c r="B23" s="29" t="s">
        <v>74</v>
      </c>
      <c r="C23" s="30" t="s">
        <v>75</v>
      </c>
      <c r="D23" s="30" t="s">
        <v>76</v>
      </c>
      <c r="E23" s="30" t="s">
        <v>32</v>
      </c>
      <c r="F23" s="31">
        <v>14272</v>
      </c>
      <c r="G23" s="31">
        <v>14272</v>
      </c>
      <c r="H23" s="31">
        <v>14272</v>
      </c>
      <c r="I23" s="30" t="s">
        <v>68</v>
      </c>
      <c r="J23" s="32" t="s">
        <v>28</v>
      </c>
      <c r="K23" s="33" t="s">
        <v>43</v>
      </c>
      <c r="L23" s="33" t="s">
        <v>43</v>
      </c>
      <c r="M23" s="34" t="s">
        <v>43</v>
      </c>
    </row>
    <row r="24" spans="1:13" ht="68.400000000000006" x14ac:dyDescent="0.3">
      <c r="A24" s="28" t="s">
        <v>77</v>
      </c>
      <c r="B24" s="29" t="s">
        <v>78</v>
      </c>
      <c r="C24" s="30" t="s">
        <v>79</v>
      </c>
      <c r="D24" s="30" t="s">
        <v>80</v>
      </c>
      <c r="E24" s="30" t="s">
        <v>32</v>
      </c>
      <c r="F24" s="31">
        <v>17470</v>
      </c>
      <c r="G24" s="31">
        <v>17470</v>
      </c>
      <c r="H24" s="31">
        <v>17470</v>
      </c>
      <c r="I24" s="30" t="s">
        <v>68</v>
      </c>
      <c r="J24" s="32" t="s">
        <v>28</v>
      </c>
      <c r="K24" s="33" t="s">
        <v>43</v>
      </c>
      <c r="L24" s="33" t="s">
        <v>43</v>
      </c>
      <c r="M24" s="34" t="s">
        <v>43</v>
      </c>
    </row>
    <row r="25" spans="1:13" ht="68.400000000000006" x14ac:dyDescent="0.3">
      <c r="A25" s="28" t="s">
        <v>81</v>
      </c>
      <c r="B25" s="29" t="s">
        <v>82</v>
      </c>
      <c r="C25" s="30" t="s">
        <v>83</v>
      </c>
      <c r="D25" s="30" t="s">
        <v>84</v>
      </c>
      <c r="E25" s="30" t="s">
        <v>32</v>
      </c>
      <c r="F25" s="31">
        <v>18000</v>
      </c>
      <c r="G25" s="31">
        <v>18000</v>
      </c>
      <c r="H25" s="31">
        <v>18000</v>
      </c>
      <c r="I25" s="30" t="s">
        <v>68</v>
      </c>
      <c r="J25" s="32" t="s">
        <v>28</v>
      </c>
      <c r="K25" s="33" t="s">
        <v>43</v>
      </c>
      <c r="L25" s="33" t="s">
        <v>43</v>
      </c>
      <c r="M25" s="34" t="s">
        <v>43</v>
      </c>
    </row>
    <row r="26" spans="1:13" ht="91.2" x14ac:dyDescent="0.3">
      <c r="A26" s="28" t="s">
        <v>85</v>
      </c>
      <c r="B26" s="29" t="s">
        <v>86</v>
      </c>
      <c r="C26" s="30" t="s">
        <v>87</v>
      </c>
      <c r="D26" s="30" t="s">
        <v>88</v>
      </c>
      <c r="E26" s="30" t="s">
        <v>32</v>
      </c>
      <c r="F26" s="31">
        <v>27030</v>
      </c>
      <c r="G26" s="31">
        <v>27030</v>
      </c>
      <c r="H26" s="31">
        <v>27030</v>
      </c>
      <c r="I26" s="30" t="s">
        <v>68</v>
      </c>
      <c r="J26" s="32" t="s">
        <v>28</v>
      </c>
      <c r="K26" s="33" t="s">
        <v>43</v>
      </c>
      <c r="L26" s="33" t="s">
        <v>43</v>
      </c>
      <c r="M26" s="34" t="s">
        <v>43</v>
      </c>
    </row>
    <row r="27" spans="1:13" ht="68.400000000000006" x14ac:dyDescent="0.3">
      <c r="A27" s="28" t="s">
        <v>89</v>
      </c>
      <c r="B27" s="29" t="s">
        <v>90</v>
      </c>
      <c r="C27" s="30" t="s">
        <v>91</v>
      </c>
      <c r="D27" s="30" t="s">
        <v>92</v>
      </c>
      <c r="E27" s="30" t="s">
        <v>32</v>
      </c>
      <c r="F27" s="31">
        <v>14820</v>
      </c>
      <c r="G27" s="31">
        <v>14820</v>
      </c>
      <c r="H27" s="31">
        <v>14820</v>
      </c>
      <c r="I27" s="30" t="s">
        <v>68</v>
      </c>
      <c r="J27" s="32" t="s">
        <v>28</v>
      </c>
      <c r="K27" s="33" t="s">
        <v>43</v>
      </c>
      <c r="L27" s="33" t="s">
        <v>43</v>
      </c>
      <c r="M27" s="34" t="s">
        <v>43</v>
      </c>
    </row>
    <row r="28" spans="1:13" ht="68.400000000000006" x14ac:dyDescent="0.3">
      <c r="A28" s="28" t="s">
        <v>93</v>
      </c>
      <c r="B28" s="29" t="s">
        <v>94</v>
      </c>
      <c r="C28" s="30" t="s">
        <v>95</v>
      </c>
      <c r="D28" s="30" t="s">
        <v>96</v>
      </c>
      <c r="E28" s="30" t="s">
        <v>32</v>
      </c>
      <c r="F28" s="31">
        <v>32910</v>
      </c>
      <c r="G28" s="31">
        <v>32910</v>
      </c>
      <c r="H28" s="31">
        <v>32910</v>
      </c>
      <c r="I28" s="30" t="s">
        <v>68</v>
      </c>
      <c r="J28" s="32" t="s">
        <v>28</v>
      </c>
      <c r="K28" s="33" t="s">
        <v>43</v>
      </c>
      <c r="L28" s="33" t="s">
        <v>43</v>
      </c>
      <c r="M28" s="34" t="s">
        <v>43</v>
      </c>
    </row>
    <row r="29" spans="1:13" ht="68.400000000000006" x14ac:dyDescent="0.3">
      <c r="A29" s="28" t="s">
        <v>97</v>
      </c>
      <c r="B29" s="29" t="s">
        <v>98</v>
      </c>
      <c r="C29" s="30" t="s">
        <v>99</v>
      </c>
      <c r="D29" s="30" t="s">
        <v>100</v>
      </c>
      <c r="E29" s="30" t="s">
        <v>32</v>
      </c>
      <c r="F29" s="31">
        <v>21200</v>
      </c>
      <c r="G29" s="31">
        <v>21200</v>
      </c>
      <c r="H29" s="31">
        <v>21200</v>
      </c>
      <c r="I29" s="30" t="s">
        <v>68</v>
      </c>
      <c r="J29" s="32" t="s">
        <v>28</v>
      </c>
      <c r="K29" s="33" t="s">
        <v>43</v>
      </c>
      <c r="L29" s="33" t="s">
        <v>43</v>
      </c>
      <c r="M29" s="34" t="s">
        <v>43</v>
      </c>
    </row>
    <row r="30" spans="1:13" ht="68.400000000000006" x14ac:dyDescent="0.3">
      <c r="A30" s="28" t="s">
        <v>101</v>
      </c>
      <c r="B30" s="29" t="s">
        <v>102</v>
      </c>
      <c r="C30" s="30" t="s">
        <v>103</v>
      </c>
      <c r="D30" s="30" t="s">
        <v>104</v>
      </c>
      <c r="E30" s="30" t="s">
        <v>32</v>
      </c>
      <c r="F30" s="31">
        <v>27950</v>
      </c>
      <c r="G30" s="31">
        <v>27950</v>
      </c>
      <c r="H30" s="31">
        <v>27950</v>
      </c>
      <c r="I30" s="30" t="s">
        <v>68</v>
      </c>
      <c r="J30" s="32" t="s">
        <v>28</v>
      </c>
      <c r="K30" s="33" t="s">
        <v>43</v>
      </c>
      <c r="L30" s="33" t="s">
        <v>43</v>
      </c>
      <c r="M30" s="34" t="s">
        <v>43</v>
      </c>
    </row>
    <row r="31" spans="1:13" ht="68.400000000000006" x14ac:dyDescent="0.3">
      <c r="A31" s="28" t="s">
        <v>105</v>
      </c>
      <c r="B31" s="29" t="s">
        <v>106</v>
      </c>
      <c r="C31" s="30" t="s">
        <v>107</v>
      </c>
      <c r="D31" s="30" t="s">
        <v>108</v>
      </c>
      <c r="E31" s="30" t="s">
        <v>32</v>
      </c>
      <c r="F31" s="31">
        <v>40227</v>
      </c>
      <c r="G31" s="31">
        <v>40227</v>
      </c>
      <c r="H31" s="31">
        <v>40227</v>
      </c>
      <c r="I31" s="30" t="s">
        <v>68</v>
      </c>
      <c r="J31" s="32" t="s">
        <v>28</v>
      </c>
      <c r="K31" s="33" t="s">
        <v>43</v>
      </c>
      <c r="L31" s="33" t="s">
        <v>43</v>
      </c>
      <c r="M31" s="34" t="s">
        <v>43</v>
      </c>
    </row>
    <row r="32" spans="1:13" ht="68.400000000000006" x14ac:dyDescent="0.3">
      <c r="A32" s="28" t="s">
        <v>109</v>
      </c>
      <c r="B32" s="29" t="s">
        <v>110</v>
      </c>
      <c r="C32" s="30" t="s">
        <v>111</v>
      </c>
      <c r="D32" s="30" t="s">
        <v>112</v>
      </c>
      <c r="E32" s="30" t="s">
        <v>32</v>
      </c>
      <c r="F32" s="31">
        <v>17720</v>
      </c>
      <c r="G32" s="31">
        <v>17720</v>
      </c>
      <c r="H32" s="31">
        <v>17720</v>
      </c>
      <c r="I32" s="30" t="s">
        <v>68</v>
      </c>
      <c r="J32" s="32" t="s">
        <v>28</v>
      </c>
      <c r="K32" s="33" t="s">
        <v>43</v>
      </c>
      <c r="L32" s="33" t="s">
        <v>43</v>
      </c>
      <c r="M32" s="34" t="s">
        <v>43</v>
      </c>
    </row>
    <row r="33" spans="1:13" ht="68.400000000000006" x14ac:dyDescent="0.3">
      <c r="A33" s="28" t="s">
        <v>113</v>
      </c>
      <c r="B33" s="29" t="s">
        <v>114</v>
      </c>
      <c r="C33" s="30" t="s">
        <v>115</v>
      </c>
      <c r="D33" s="30" t="s">
        <v>116</v>
      </c>
      <c r="E33" s="30" t="s">
        <v>32</v>
      </c>
      <c r="F33" s="31">
        <v>25000</v>
      </c>
      <c r="G33" s="31">
        <v>25000</v>
      </c>
      <c r="H33" s="31">
        <v>25000</v>
      </c>
      <c r="I33" s="30" t="s">
        <v>68</v>
      </c>
      <c r="J33" s="32" t="s">
        <v>28</v>
      </c>
      <c r="K33" s="33" t="s">
        <v>117</v>
      </c>
      <c r="L33" s="33" t="s">
        <v>117</v>
      </c>
      <c r="M33" s="34" t="s">
        <v>117</v>
      </c>
    </row>
    <row r="34" spans="1:13" ht="68.400000000000006" x14ac:dyDescent="0.3">
      <c r="A34" s="28" t="s">
        <v>118</v>
      </c>
      <c r="B34" s="29" t="s">
        <v>119</v>
      </c>
      <c r="C34" s="30" t="s">
        <v>120</v>
      </c>
      <c r="D34" s="30" t="s">
        <v>121</v>
      </c>
      <c r="E34" s="30" t="s">
        <v>32</v>
      </c>
      <c r="F34" s="31">
        <v>25389.61</v>
      </c>
      <c r="G34" s="31">
        <v>25389.61</v>
      </c>
      <c r="H34" s="31">
        <v>25389.61</v>
      </c>
      <c r="I34" s="30" t="s">
        <v>68</v>
      </c>
      <c r="J34" s="32" t="s">
        <v>28</v>
      </c>
      <c r="K34" s="33" t="s">
        <v>43</v>
      </c>
      <c r="L34" s="33" t="s">
        <v>43</v>
      </c>
      <c r="M34" s="34" t="s">
        <v>43</v>
      </c>
    </row>
    <row r="35" spans="1:13" ht="159.6" x14ac:dyDescent="0.3">
      <c r="A35" s="21" t="s">
        <v>122</v>
      </c>
      <c r="B35" s="22" t="s">
        <v>123</v>
      </c>
      <c r="C35" s="23"/>
      <c r="D35" s="23"/>
      <c r="E35" s="23" t="s">
        <v>26</v>
      </c>
      <c r="F35" s="24">
        <f>SUM(F36:F36)</f>
        <v>316311.8</v>
      </c>
      <c r="G35" s="24">
        <f>SUM(G36:G36)</f>
        <v>316311.8</v>
      </c>
      <c r="H35" s="24">
        <f>SUM(H36:H36)</f>
        <v>316311.8</v>
      </c>
      <c r="I35" s="23" t="s">
        <v>124</v>
      </c>
      <c r="J35" s="25" t="s">
        <v>22</v>
      </c>
      <c r="K35" s="26" t="s">
        <v>125</v>
      </c>
      <c r="L35" s="26" t="s">
        <v>125</v>
      </c>
      <c r="M35" s="27" t="s">
        <v>125</v>
      </c>
    </row>
    <row r="36" spans="1:13" ht="136.80000000000001" x14ac:dyDescent="0.3">
      <c r="A36" s="28" t="s">
        <v>126</v>
      </c>
      <c r="B36" s="29" t="s">
        <v>127</v>
      </c>
      <c r="C36" s="30" t="s">
        <v>128</v>
      </c>
      <c r="D36" s="30" t="s">
        <v>129</v>
      </c>
      <c r="E36" s="30" t="s">
        <v>32</v>
      </c>
      <c r="F36" s="31">
        <v>316311.8</v>
      </c>
      <c r="G36" s="31">
        <v>316311.8</v>
      </c>
      <c r="H36" s="31">
        <v>316311.8</v>
      </c>
      <c r="I36" s="30" t="s">
        <v>124</v>
      </c>
      <c r="J36" s="32" t="s">
        <v>22</v>
      </c>
      <c r="K36" s="33" t="s">
        <v>125</v>
      </c>
      <c r="L36" s="33" t="s">
        <v>125</v>
      </c>
      <c r="M36" s="34" t="s">
        <v>125</v>
      </c>
    </row>
    <row r="37" spans="1:13" ht="45.6" x14ac:dyDescent="0.3">
      <c r="A37" s="21" t="s">
        <v>130</v>
      </c>
      <c r="B37" s="22" t="s">
        <v>131</v>
      </c>
      <c r="C37" s="23" t="s">
        <v>132</v>
      </c>
      <c r="D37" s="23" t="s">
        <v>133</v>
      </c>
      <c r="E37" s="23" t="s">
        <v>26</v>
      </c>
      <c r="F37" s="24">
        <f>SUM(F38:F40)</f>
        <v>79418.399999999994</v>
      </c>
      <c r="G37" s="24">
        <f>SUM(G38:G40)</f>
        <v>79418.399999999994</v>
      </c>
      <c r="H37" s="24">
        <f>SUM(H38:H40)</f>
        <v>79418.399999999994</v>
      </c>
      <c r="I37" s="23" t="s">
        <v>134</v>
      </c>
      <c r="J37" s="25" t="s">
        <v>28</v>
      </c>
      <c r="K37" s="26" t="s">
        <v>135</v>
      </c>
      <c r="L37" s="26" t="s">
        <v>135</v>
      </c>
      <c r="M37" s="27" t="s">
        <v>135</v>
      </c>
    </row>
    <row r="38" spans="1:13" ht="68.400000000000006" x14ac:dyDescent="0.3">
      <c r="A38" s="28" t="s">
        <v>136</v>
      </c>
      <c r="B38" s="29" t="s">
        <v>137</v>
      </c>
      <c r="C38" s="30" t="s">
        <v>132</v>
      </c>
      <c r="D38" s="30" t="s">
        <v>133</v>
      </c>
      <c r="E38" s="30" t="s">
        <v>32</v>
      </c>
      <c r="F38" s="31">
        <v>45200</v>
      </c>
      <c r="G38" s="31">
        <v>45200</v>
      </c>
      <c r="H38" s="31">
        <v>45200</v>
      </c>
      <c r="I38" s="30" t="s">
        <v>134</v>
      </c>
      <c r="J38" s="32" t="s">
        <v>28</v>
      </c>
      <c r="K38" s="33" t="s">
        <v>138</v>
      </c>
      <c r="L38" s="33" t="s">
        <v>138</v>
      </c>
      <c r="M38" s="34" t="s">
        <v>138</v>
      </c>
    </row>
    <row r="39" spans="1:13" ht="45.6" x14ac:dyDescent="0.3">
      <c r="A39" s="28" t="s">
        <v>139</v>
      </c>
      <c r="B39" s="29" t="s">
        <v>140</v>
      </c>
      <c r="C39" s="30" t="s">
        <v>132</v>
      </c>
      <c r="D39" s="30" t="s">
        <v>133</v>
      </c>
      <c r="E39" s="30" t="s">
        <v>32</v>
      </c>
      <c r="F39" s="31">
        <v>10000</v>
      </c>
      <c r="G39" s="31">
        <v>10000</v>
      </c>
      <c r="H39" s="31">
        <v>10000</v>
      </c>
      <c r="I39" s="30" t="s">
        <v>141</v>
      </c>
      <c r="J39" s="32" t="s">
        <v>28</v>
      </c>
      <c r="K39" s="33" t="s">
        <v>142</v>
      </c>
      <c r="L39" s="33" t="s">
        <v>142</v>
      </c>
      <c r="M39" s="34" t="s">
        <v>142</v>
      </c>
    </row>
    <row r="40" spans="1:13" ht="91.2" x14ac:dyDescent="0.3">
      <c r="A40" s="28" t="s">
        <v>143</v>
      </c>
      <c r="B40" s="29" t="s">
        <v>144</v>
      </c>
      <c r="C40" s="30" t="s">
        <v>145</v>
      </c>
      <c r="D40" s="30" t="s">
        <v>146</v>
      </c>
      <c r="E40" s="30" t="s">
        <v>32</v>
      </c>
      <c r="F40" s="31">
        <v>24218.400000000001</v>
      </c>
      <c r="G40" s="31">
        <v>24218.400000000001</v>
      </c>
      <c r="H40" s="31">
        <v>24218.400000000001</v>
      </c>
      <c r="I40" s="30" t="s">
        <v>134</v>
      </c>
      <c r="J40" s="32" t="s">
        <v>28</v>
      </c>
      <c r="K40" s="33" t="s">
        <v>147</v>
      </c>
      <c r="L40" s="33" t="s">
        <v>147</v>
      </c>
      <c r="M40" s="34" t="s">
        <v>147</v>
      </c>
    </row>
    <row r="41" spans="1:13" ht="45.6" x14ac:dyDescent="0.3">
      <c r="A41" s="21" t="s">
        <v>148</v>
      </c>
      <c r="B41" s="22" t="s">
        <v>149</v>
      </c>
      <c r="C41" s="23" t="s">
        <v>150</v>
      </c>
      <c r="D41" s="23" t="s">
        <v>151</v>
      </c>
      <c r="E41" s="23" t="s">
        <v>26</v>
      </c>
      <c r="F41" s="24">
        <f>SUM(F42:F42)</f>
        <v>270000</v>
      </c>
      <c r="G41" s="24">
        <f>SUM(G42:G42)</f>
        <v>270000</v>
      </c>
      <c r="H41" s="24">
        <f>SUM(H42:H42)</f>
        <v>270000</v>
      </c>
      <c r="I41" s="23" t="s">
        <v>152</v>
      </c>
      <c r="J41" s="25" t="s">
        <v>28</v>
      </c>
      <c r="K41" s="26" t="s">
        <v>63</v>
      </c>
      <c r="L41" s="26" t="s">
        <v>63</v>
      </c>
      <c r="M41" s="27" t="s">
        <v>63</v>
      </c>
    </row>
    <row r="42" spans="1:13" ht="45.6" x14ac:dyDescent="0.3">
      <c r="A42" s="28" t="s">
        <v>153</v>
      </c>
      <c r="B42" s="29" t="s">
        <v>154</v>
      </c>
      <c r="C42" s="30" t="s">
        <v>150</v>
      </c>
      <c r="D42" s="30" t="s">
        <v>151</v>
      </c>
      <c r="E42" s="30" t="s">
        <v>32</v>
      </c>
      <c r="F42" s="31">
        <v>270000</v>
      </c>
      <c r="G42" s="31">
        <v>270000</v>
      </c>
      <c r="H42" s="31">
        <v>270000</v>
      </c>
      <c r="I42" s="30" t="s">
        <v>152</v>
      </c>
      <c r="J42" s="32" t="s">
        <v>28</v>
      </c>
      <c r="K42" s="33" t="s">
        <v>63</v>
      </c>
      <c r="L42" s="33" t="s">
        <v>63</v>
      </c>
      <c r="M42" s="34" t="s">
        <v>63</v>
      </c>
    </row>
    <row r="43" spans="1:13" ht="114" x14ac:dyDescent="0.3">
      <c r="A43" s="21" t="s">
        <v>155</v>
      </c>
      <c r="B43" s="22" t="s">
        <v>156</v>
      </c>
      <c r="C43" s="23" t="s">
        <v>150</v>
      </c>
      <c r="D43" s="23" t="s">
        <v>157</v>
      </c>
      <c r="E43" s="23" t="s">
        <v>26</v>
      </c>
      <c r="F43" s="24">
        <f>SUM(F44:F47)</f>
        <v>47805.47</v>
      </c>
      <c r="G43" s="24">
        <f>SUM(G44:G47)</f>
        <v>47805.47</v>
      </c>
      <c r="H43" s="24">
        <f>SUM(H44:H47)</f>
        <v>47805.47</v>
      </c>
      <c r="I43" s="23" t="s">
        <v>158</v>
      </c>
      <c r="J43" s="25" t="s">
        <v>22</v>
      </c>
      <c r="K43" s="26" t="s">
        <v>23</v>
      </c>
      <c r="L43" s="26" t="s">
        <v>23</v>
      </c>
      <c r="M43" s="27" t="s">
        <v>23</v>
      </c>
    </row>
    <row r="44" spans="1:13" ht="45.6" x14ac:dyDescent="0.3">
      <c r="A44" s="28" t="s">
        <v>159</v>
      </c>
      <c r="B44" s="29" t="s">
        <v>160</v>
      </c>
      <c r="C44" s="30" t="s">
        <v>150</v>
      </c>
      <c r="D44" s="30" t="s">
        <v>161</v>
      </c>
      <c r="E44" s="30"/>
      <c r="F44" s="31">
        <v>9000</v>
      </c>
      <c r="G44" s="31">
        <v>9000</v>
      </c>
      <c r="H44" s="31">
        <v>9000</v>
      </c>
      <c r="I44" s="30" t="s">
        <v>162</v>
      </c>
      <c r="J44" s="32" t="s">
        <v>28</v>
      </c>
      <c r="K44" s="33" t="s">
        <v>163</v>
      </c>
      <c r="L44" s="33" t="s">
        <v>163</v>
      </c>
      <c r="M44" s="34" t="s">
        <v>163</v>
      </c>
    </row>
    <row r="45" spans="1:13" ht="45.6" x14ac:dyDescent="0.3">
      <c r="A45" s="28" t="s">
        <v>164</v>
      </c>
      <c r="B45" s="29" t="s">
        <v>165</v>
      </c>
      <c r="C45" s="30" t="s">
        <v>150</v>
      </c>
      <c r="D45" s="30" t="s">
        <v>166</v>
      </c>
      <c r="E45" s="30"/>
      <c r="F45" s="31">
        <v>5000</v>
      </c>
      <c r="G45" s="31">
        <v>5000</v>
      </c>
      <c r="H45" s="31">
        <v>5000</v>
      </c>
      <c r="I45" s="30" t="s">
        <v>162</v>
      </c>
      <c r="J45" s="32" t="s">
        <v>28</v>
      </c>
      <c r="K45" s="33" t="s">
        <v>167</v>
      </c>
      <c r="L45" s="33" t="s">
        <v>167</v>
      </c>
      <c r="M45" s="34" t="s">
        <v>167</v>
      </c>
    </row>
    <row r="46" spans="1:13" ht="45.6" x14ac:dyDescent="0.3">
      <c r="A46" s="28" t="s">
        <v>168</v>
      </c>
      <c r="B46" s="29" t="s">
        <v>169</v>
      </c>
      <c r="C46" s="30" t="s">
        <v>150</v>
      </c>
      <c r="D46" s="30" t="s">
        <v>157</v>
      </c>
      <c r="E46" s="30"/>
      <c r="F46" s="31">
        <v>6000</v>
      </c>
      <c r="G46" s="31">
        <v>6000</v>
      </c>
      <c r="H46" s="31">
        <v>6000</v>
      </c>
      <c r="I46" s="30" t="s">
        <v>162</v>
      </c>
      <c r="J46" s="32" t="s">
        <v>28</v>
      </c>
      <c r="K46" s="33" t="s">
        <v>170</v>
      </c>
      <c r="L46" s="33" t="s">
        <v>170</v>
      </c>
      <c r="M46" s="34" t="s">
        <v>170</v>
      </c>
    </row>
    <row r="47" spans="1:13" ht="68.400000000000006" x14ac:dyDescent="0.3">
      <c r="A47" s="28" t="s">
        <v>171</v>
      </c>
      <c r="B47" s="29" t="s">
        <v>172</v>
      </c>
      <c r="C47" s="30" t="s">
        <v>173</v>
      </c>
      <c r="D47" s="30" t="s">
        <v>174</v>
      </c>
      <c r="E47" s="30"/>
      <c r="F47" s="31">
        <v>27805.47</v>
      </c>
      <c r="G47" s="31">
        <v>27805.47</v>
      </c>
      <c r="H47" s="31">
        <v>27805.47</v>
      </c>
      <c r="I47" s="30" t="s">
        <v>162</v>
      </c>
      <c r="J47" s="32" t="s">
        <v>28</v>
      </c>
      <c r="K47" s="33" t="s">
        <v>175</v>
      </c>
      <c r="L47" s="33" t="s">
        <v>176</v>
      </c>
      <c r="M47" s="34" t="s">
        <v>176</v>
      </c>
    </row>
    <row r="48" spans="1:13" ht="45.6" x14ac:dyDescent="0.3">
      <c r="A48" s="21" t="s">
        <v>177</v>
      </c>
      <c r="B48" s="22" t="s">
        <v>178</v>
      </c>
      <c r="C48" s="23" t="s">
        <v>150</v>
      </c>
      <c r="D48" s="23" t="s">
        <v>179</v>
      </c>
      <c r="E48" s="23" t="s">
        <v>26</v>
      </c>
      <c r="F48" s="24">
        <f>SUM(F49:F50)</f>
        <v>772955</v>
      </c>
      <c r="G48" s="24">
        <f>SUM(G49:G50)</f>
        <v>772955</v>
      </c>
      <c r="H48" s="24">
        <f>SUM(H49:H50)</f>
        <v>772955</v>
      </c>
      <c r="I48" s="23" t="s">
        <v>180</v>
      </c>
      <c r="J48" s="25" t="s">
        <v>22</v>
      </c>
      <c r="K48" s="26" t="s">
        <v>23</v>
      </c>
      <c r="L48" s="26" t="s">
        <v>23</v>
      </c>
      <c r="M48" s="27" t="s">
        <v>23</v>
      </c>
    </row>
    <row r="49" spans="1:13" ht="45.6" x14ac:dyDescent="0.3">
      <c r="A49" s="28" t="s">
        <v>181</v>
      </c>
      <c r="B49" s="29" t="s">
        <v>182</v>
      </c>
      <c r="C49" s="30" t="s">
        <v>150</v>
      </c>
      <c r="D49" s="30" t="s">
        <v>179</v>
      </c>
      <c r="E49" s="30" t="s">
        <v>32</v>
      </c>
      <c r="F49" s="31">
        <v>700270</v>
      </c>
      <c r="G49" s="31">
        <v>700270</v>
      </c>
      <c r="H49" s="31">
        <v>700270</v>
      </c>
      <c r="I49" s="30" t="s">
        <v>183</v>
      </c>
      <c r="J49" s="32" t="s">
        <v>22</v>
      </c>
      <c r="K49" s="33" t="s">
        <v>23</v>
      </c>
      <c r="L49" s="33" t="s">
        <v>23</v>
      </c>
      <c r="M49" s="34" t="s">
        <v>23</v>
      </c>
    </row>
    <row r="50" spans="1:13" ht="45.6" x14ac:dyDescent="0.3">
      <c r="A50" s="28" t="s">
        <v>184</v>
      </c>
      <c r="B50" s="29" t="s">
        <v>185</v>
      </c>
      <c r="C50" s="30" t="s">
        <v>150</v>
      </c>
      <c r="D50" s="30" t="s">
        <v>179</v>
      </c>
      <c r="E50" s="30" t="s">
        <v>32</v>
      </c>
      <c r="F50" s="31">
        <v>72685</v>
      </c>
      <c r="G50" s="31">
        <v>72685</v>
      </c>
      <c r="H50" s="31">
        <v>72685</v>
      </c>
      <c r="I50" s="30" t="s">
        <v>186</v>
      </c>
      <c r="J50" s="32" t="s">
        <v>22</v>
      </c>
      <c r="K50" s="33" t="s">
        <v>23</v>
      </c>
      <c r="L50" s="33" t="s">
        <v>23</v>
      </c>
      <c r="M50" s="34" t="s">
        <v>23</v>
      </c>
    </row>
    <row r="51" spans="1:13" ht="45.6" x14ac:dyDescent="0.3">
      <c r="A51" s="21" t="s">
        <v>187</v>
      </c>
      <c r="B51" s="22" t="s">
        <v>188</v>
      </c>
      <c r="C51" s="23" t="s">
        <v>132</v>
      </c>
      <c r="D51" s="23" t="s">
        <v>133</v>
      </c>
      <c r="E51" s="23" t="s">
        <v>26</v>
      </c>
      <c r="F51" s="24">
        <f>SUM(F52:F55)</f>
        <v>0</v>
      </c>
      <c r="G51" s="24">
        <f>SUM(G52:G55)</f>
        <v>0</v>
      </c>
      <c r="H51" s="24">
        <f>SUM(H52:H55)</f>
        <v>0</v>
      </c>
      <c r="I51" s="23" t="s">
        <v>189</v>
      </c>
      <c r="J51" s="25" t="s">
        <v>28</v>
      </c>
      <c r="K51" s="26" t="s">
        <v>190</v>
      </c>
      <c r="L51" s="26" t="s">
        <v>190</v>
      </c>
      <c r="M51" s="27" t="s">
        <v>190</v>
      </c>
    </row>
    <row r="52" spans="1:13" ht="91.2" x14ac:dyDescent="0.3">
      <c r="A52" s="28" t="s">
        <v>191</v>
      </c>
      <c r="B52" s="29" t="s">
        <v>192</v>
      </c>
      <c r="C52" s="30" t="s">
        <v>193</v>
      </c>
      <c r="D52" s="30" t="s">
        <v>133</v>
      </c>
      <c r="E52" s="30"/>
      <c r="F52" s="31">
        <v>0</v>
      </c>
      <c r="G52" s="31">
        <v>0</v>
      </c>
      <c r="H52" s="31">
        <v>0</v>
      </c>
      <c r="I52" s="30" t="s">
        <v>194</v>
      </c>
      <c r="J52" s="32" t="s">
        <v>28</v>
      </c>
      <c r="K52" s="33" t="s">
        <v>43</v>
      </c>
      <c r="L52" s="33" t="s">
        <v>195</v>
      </c>
      <c r="M52" s="34" t="s">
        <v>195</v>
      </c>
    </row>
    <row r="53" spans="1:13" ht="68.400000000000006" x14ac:dyDescent="0.3">
      <c r="A53" s="28" t="s">
        <v>196</v>
      </c>
      <c r="B53" s="29" t="s">
        <v>197</v>
      </c>
      <c r="C53" s="30" t="s">
        <v>132</v>
      </c>
      <c r="D53" s="30" t="s">
        <v>133</v>
      </c>
      <c r="E53" s="30" t="s">
        <v>32</v>
      </c>
      <c r="F53" s="31">
        <v>0</v>
      </c>
      <c r="G53" s="31">
        <v>0</v>
      </c>
      <c r="H53" s="31">
        <v>0</v>
      </c>
      <c r="I53" s="30" t="s">
        <v>198</v>
      </c>
      <c r="J53" s="32" t="s">
        <v>28</v>
      </c>
      <c r="K53" s="33" t="s">
        <v>43</v>
      </c>
      <c r="L53" s="33" t="s">
        <v>43</v>
      </c>
      <c r="M53" s="34" t="s">
        <v>43</v>
      </c>
    </row>
    <row r="54" spans="1:13" ht="114" x14ac:dyDescent="0.3">
      <c r="A54" s="28" t="s">
        <v>199</v>
      </c>
      <c r="B54" s="29" t="s">
        <v>200</v>
      </c>
      <c r="C54" s="30" t="s">
        <v>201</v>
      </c>
      <c r="D54" s="30" t="s">
        <v>133</v>
      </c>
      <c r="E54" s="30" t="s">
        <v>202</v>
      </c>
      <c r="F54" s="31">
        <v>0</v>
      </c>
      <c r="G54" s="31">
        <v>0</v>
      </c>
      <c r="H54" s="31">
        <v>0</v>
      </c>
      <c r="I54" s="30" t="s">
        <v>203</v>
      </c>
      <c r="J54" s="32" t="s">
        <v>22</v>
      </c>
      <c r="K54" s="33" t="s">
        <v>204</v>
      </c>
      <c r="L54" s="33" t="s">
        <v>175</v>
      </c>
      <c r="M54" s="34" t="s">
        <v>175</v>
      </c>
    </row>
    <row r="55" spans="1:13" ht="91.2" x14ac:dyDescent="0.3">
      <c r="A55" s="28" t="s">
        <v>205</v>
      </c>
      <c r="B55" s="29" t="s">
        <v>206</v>
      </c>
      <c r="C55" s="30" t="s">
        <v>132</v>
      </c>
      <c r="D55" s="30" t="s">
        <v>133</v>
      </c>
      <c r="E55" s="30"/>
      <c r="F55" s="31">
        <v>0</v>
      </c>
      <c r="G55" s="31">
        <v>0</v>
      </c>
      <c r="H55" s="31">
        <v>0</v>
      </c>
      <c r="I55" s="30" t="s">
        <v>207</v>
      </c>
      <c r="J55" s="32" t="s">
        <v>28</v>
      </c>
      <c r="K55" s="33" t="s">
        <v>43</v>
      </c>
      <c r="L55" s="33" t="s">
        <v>195</v>
      </c>
      <c r="M55" s="34" t="s">
        <v>195</v>
      </c>
    </row>
    <row r="56" spans="1:13" ht="114" x14ac:dyDescent="0.3">
      <c r="A56" s="14" t="s">
        <v>208</v>
      </c>
      <c r="B56" s="15" t="s">
        <v>209</v>
      </c>
      <c r="C56" s="16" t="s">
        <v>58</v>
      </c>
      <c r="D56" s="16" t="s">
        <v>59</v>
      </c>
      <c r="E56" s="16"/>
      <c r="F56" s="17">
        <f>SUM(F57:F57)</f>
        <v>10300</v>
      </c>
      <c r="G56" s="17">
        <f>SUM(G57:G57)</f>
        <v>10300</v>
      </c>
      <c r="H56" s="17">
        <f>SUM(H57:H57)</f>
        <v>10300</v>
      </c>
      <c r="I56" s="16" t="s">
        <v>210</v>
      </c>
      <c r="J56" s="18" t="s">
        <v>22</v>
      </c>
      <c r="K56" s="19" t="s">
        <v>211</v>
      </c>
      <c r="L56" s="19" t="s">
        <v>211</v>
      </c>
      <c r="M56" s="20" t="s">
        <v>211</v>
      </c>
    </row>
    <row r="57" spans="1:13" ht="136.80000000000001" x14ac:dyDescent="0.3">
      <c r="A57" s="21" t="s">
        <v>212</v>
      </c>
      <c r="B57" s="22" t="s">
        <v>213</v>
      </c>
      <c r="C57" s="23" t="s">
        <v>58</v>
      </c>
      <c r="D57" s="23" t="s">
        <v>59</v>
      </c>
      <c r="E57" s="23" t="s">
        <v>214</v>
      </c>
      <c r="F57" s="24">
        <f>SUM(F58:F59)</f>
        <v>10300</v>
      </c>
      <c r="G57" s="24">
        <f>SUM(G58:G59)</f>
        <v>10300</v>
      </c>
      <c r="H57" s="24">
        <f>SUM(H58:H59)</f>
        <v>10300</v>
      </c>
      <c r="I57" s="23" t="s">
        <v>215</v>
      </c>
      <c r="J57" s="25" t="s">
        <v>22</v>
      </c>
      <c r="K57" s="26" t="s">
        <v>216</v>
      </c>
      <c r="L57" s="26" t="s">
        <v>216</v>
      </c>
      <c r="M57" s="27" t="s">
        <v>216</v>
      </c>
    </row>
    <row r="58" spans="1:13" ht="68.400000000000006" x14ac:dyDescent="0.3">
      <c r="A58" s="28" t="s">
        <v>217</v>
      </c>
      <c r="B58" s="29" t="s">
        <v>218</v>
      </c>
      <c r="C58" s="30" t="s">
        <v>58</v>
      </c>
      <c r="D58" s="30" t="s">
        <v>59</v>
      </c>
      <c r="E58" s="30" t="s">
        <v>219</v>
      </c>
      <c r="F58" s="31">
        <v>10000</v>
      </c>
      <c r="G58" s="31">
        <v>10000</v>
      </c>
      <c r="H58" s="31">
        <v>10000</v>
      </c>
      <c r="I58" s="30" t="s">
        <v>220</v>
      </c>
      <c r="J58" s="32" t="s">
        <v>28</v>
      </c>
      <c r="K58" s="33" t="s">
        <v>221</v>
      </c>
      <c r="L58" s="33" t="s">
        <v>221</v>
      </c>
      <c r="M58" s="34" t="s">
        <v>221</v>
      </c>
    </row>
    <row r="59" spans="1:13" ht="45.6" x14ac:dyDescent="0.3">
      <c r="A59" s="43" t="s">
        <v>222</v>
      </c>
      <c r="B59" s="44" t="s">
        <v>223</v>
      </c>
      <c r="C59" s="45" t="s">
        <v>58</v>
      </c>
      <c r="D59" s="45" t="s">
        <v>59</v>
      </c>
      <c r="E59" s="45" t="s">
        <v>219</v>
      </c>
      <c r="F59" s="46">
        <v>300</v>
      </c>
      <c r="G59" s="46">
        <v>300</v>
      </c>
      <c r="H59" s="46">
        <v>300</v>
      </c>
      <c r="I59" s="45" t="s">
        <v>224</v>
      </c>
      <c r="J59" s="47" t="s">
        <v>28</v>
      </c>
      <c r="K59" s="48" t="s">
        <v>225</v>
      </c>
      <c r="L59" s="48" t="s">
        <v>225</v>
      </c>
      <c r="M59" s="49" t="s">
        <v>225</v>
      </c>
    </row>
    <row r="60" spans="1:13" s="55" customFormat="1" x14ac:dyDescent="0.3">
      <c r="A60" s="50"/>
      <c r="B60" s="50"/>
      <c r="C60" s="51"/>
      <c r="D60" s="51"/>
      <c r="E60" s="51"/>
      <c r="F60" s="52"/>
      <c r="G60" s="52"/>
      <c r="H60" s="52"/>
      <c r="I60" s="51"/>
      <c r="J60" s="53"/>
      <c r="K60" s="54"/>
      <c r="L60" s="54"/>
      <c r="M60" s="54"/>
    </row>
    <row r="61" spans="1:13" s="55" customFormat="1" x14ac:dyDescent="0.3">
      <c r="A61" s="50"/>
      <c r="B61" s="50"/>
      <c r="C61" s="51"/>
      <c r="D61" s="51"/>
      <c r="E61" s="51"/>
      <c r="F61" s="52"/>
      <c r="G61" s="52"/>
      <c r="H61" s="52"/>
      <c r="I61" s="51"/>
      <c r="J61" s="53"/>
      <c r="K61" s="54"/>
      <c r="L61" s="54"/>
      <c r="M61" s="54"/>
    </row>
    <row r="62" spans="1:13" s="55" customFormat="1" x14ac:dyDescent="0.3">
      <c r="A62" s="50"/>
      <c r="B62" s="50"/>
      <c r="C62" s="51"/>
      <c r="D62" s="51"/>
      <c r="E62" s="51"/>
      <c r="F62" s="52"/>
      <c r="G62" s="52"/>
      <c r="H62" s="52"/>
      <c r="I62" s="51"/>
      <c r="J62" s="53"/>
      <c r="K62" s="54"/>
      <c r="L62" s="54"/>
      <c r="M62" s="54"/>
    </row>
    <row r="63" spans="1:13" s="55" customFormat="1" x14ac:dyDescent="0.3">
      <c r="A63" s="50"/>
      <c r="B63" s="50"/>
      <c r="C63" s="51"/>
      <c r="D63" s="51"/>
      <c r="E63" s="51"/>
      <c r="F63" s="52"/>
      <c r="G63" s="52"/>
      <c r="H63" s="52"/>
      <c r="I63" s="51"/>
      <c r="J63" s="53"/>
      <c r="K63" s="54"/>
      <c r="L63" s="54"/>
      <c r="M63" s="54"/>
    </row>
    <row r="64" spans="1:13" s="55" customFormat="1" x14ac:dyDescent="0.3">
      <c r="A64" s="50"/>
      <c r="B64" s="50"/>
      <c r="C64" s="51"/>
      <c r="D64" s="51"/>
      <c r="E64" s="51"/>
      <c r="F64" s="52"/>
      <c r="G64" s="52"/>
      <c r="H64" s="52"/>
      <c r="I64" s="51"/>
      <c r="J64" s="53"/>
      <c r="K64" s="54"/>
      <c r="L64" s="54"/>
      <c r="M64" s="54"/>
    </row>
    <row r="65" spans="1:5" ht="68.400000000000006" x14ac:dyDescent="0.3">
      <c r="A65" s="4" t="s">
        <v>1</v>
      </c>
      <c r="B65" s="4" t="s">
        <v>0</v>
      </c>
      <c r="C65" s="4" t="s">
        <v>5</v>
      </c>
      <c r="D65" s="4" t="s">
        <v>6</v>
      </c>
      <c r="E65" s="4" t="s">
        <v>7</v>
      </c>
    </row>
    <row r="66" spans="1:5" ht="45.6" x14ac:dyDescent="0.3">
      <c r="A66" s="37" t="s">
        <v>226</v>
      </c>
      <c r="B66" s="37" t="s">
        <v>226</v>
      </c>
      <c r="C66" s="56">
        <f>SUM(C67:C70)</f>
        <v>7389323.3200000003</v>
      </c>
      <c r="D66" s="56">
        <f>SUM(D67:D70)</f>
        <v>7449323.3200000003</v>
      </c>
      <c r="E66" s="56">
        <f>SUM(E67:E70)</f>
        <v>7389323.3200000003</v>
      </c>
    </row>
    <row r="67" spans="1:5" x14ac:dyDescent="0.3">
      <c r="A67" s="37" t="s">
        <v>227</v>
      </c>
      <c r="B67" s="37" t="s">
        <v>228</v>
      </c>
      <c r="C67" s="39">
        <v>6814665.4000000004</v>
      </c>
      <c r="D67" s="39">
        <v>6904665.4000000004</v>
      </c>
      <c r="E67" s="39">
        <v>6814665.4000000004</v>
      </c>
    </row>
    <row r="68" spans="1:5" ht="45.6" x14ac:dyDescent="0.3">
      <c r="A68" s="37" t="s">
        <v>229</v>
      </c>
      <c r="B68" s="37" t="s">
        <v>230</v>
      </c>
      <c r="C68" s="39">
        <v>1783.65</v>
      </c>
      <c r="D68" s="39">
        <v>1783.65</v>
      </c>
      <c r="E68" s="39">
        <v>1783.65</v>
      </c>
    </row>
    <row r="69" spans="1:5" x14ac:dyDescent="0.3">
      <c r="A69" s="37" t="s">
        <v>231</v>
      </c>
      <c r="B69" s="37" t="s">
        <v>232</v>
      </c>
      <c r="C69" s="39">
        <v>546563</v>
      </c>
      <c r="D69" s="39">
        <v>516563</v>
      </c>
      <c r="E69" s="39">
        <v>546563</v>
      </c>
    </row>
    <row r="70" spans="1:5" ht="114" x14ac:dyDescent="0.3">
      <c r="A70" s="37" t="s">
        <v>233</v>
      </c>
      <c r="B70" s="37" t="s">
        <v>234</v>
      </c>
      <c r="C70" s="39">
        <v>26311.27</v>
      </c>
      <c r="D70" s="39">
        <v>26311.27</v>
      </c>
      <c r="E70" s="39">
        <v>26311.27</v>
      </c>
    </row>
    <row r="71" spans="1:5" ht="45.6" x14ac:dyDescent="0.3">
      <c r="A71" s="59"/>
      <c r="B71" s="60" t="s">
        <v>235</v>
      </c>
      <c r="C71" s="61">
        <f>SUM(C66:C66)</f>
        <v>7389323.3200000003</v>
      </c>
      <c r="D71" s="61">
        <f>SUM(D66:D66)</f>
        <v>7449323.3200000003</v>
      </c>
      <c r="E71" s="61">
        <f>SUM(E66:E66)</f>
        <v>7389323.3200000003</v>
      </c>
    </row>
    <row r="72" spans="1:5" ht="91.2" x14ac:dyDescent="0.3">
      <c r="A72" s="62"/>
      <c r="B72" s="63" t="s">
        <v>236</v>
      </c>
      <c r="C72" s="64">
        <v>1337496.28</v>
      </c>
      <c r="D72" s="64">
        <v>1095430.71</v>
      </c>
      <c r="E72" s="64">
        <v>1035430.71</v>
      </c>
    </row>
  </sheetData>
  <mergeCells count="16">
    <mergeCell ref="A1:M1"/>
    <mergeCell ref="D2:G2"/>
    <mergeCell ref="I2:M2"/>
    <mergeCell ref="D3:G3"/>
    <mergeCell ref="A6:A8"/>
    <mergeCell ref="B6:B8"/>
    <mergeCell ref="C6:C8"/>
    <mergeCell ref="D6:D8"/>
    <mergeCell ref="E6:E8"/>
    <mergeCell ref="F6:F8"/>
    <mergeCell ref="G6:G8"/>
    <mergeCell ref="H6:H8"/>
    <mergeCell ref="I7:I8"/>
    <mergeCell ref="J7:J8"/>
    <mergeCell ref="I6:M6"/>
    <mergeCell ref="K7:M7"/>
  </mergeCells>
  <pageMargins left="0.39370078740157483" right="0.39370078740157483" top="0.39370078740157483" bottom="0.39370078740157483" header="0.39370078740157483" footer="0.39370078740157483"/>
  <pageSetup paperSize="8" scale="5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1</vt:i4>
      </vt:variant>
      <vt:variant>
        <vt:lpstr>Įvardytieji diapazonai</vt:lpstr>
      </vt:variant>
      <vt:variant>
        <vt:i4>1</vt:i4>
      </vt:variant>
    </vt:vector>
  </HeadingPairs>
  <TitlesOfParts>
    <vt:vector size="2" baseType="lpstr">
      <vt:lpstr>Planas</vt:lpstr>
      <vt:lpstr>Planas!Print_Titles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Ingrida Maksvytienė</dc:creator>
  <cp:lastModifiedBy>Inga Kanapeckienė</cp:lastModifiedBy>
  <cp:lastPrinted>2024-02-01T13:22:07Z</cp:lastPrinted>
  <dcterms:created xsi:type="dcterms:W3CDTF">2024-02-01T09:38:58Z</dcterms:created>
  <dcterms:modified xsi:type="dcterms:W3CDTF">2024-02-01T14:31:47Z</dcterms:modified>
</cp:coreProperties>
</file>