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4\Sprendimai\0419\"/>
    </mc:Choice>
  </mc:AlternateContent>
  <xr:revisionPtr revIDLastSave="0" documentId="13_ncr:1_{7FFC73C6-8476-4A37-AEF5-0E1DECF5ABC8}" xr6:coauthVersionLast="47" xr6:coauthVersionMax="47" xr10:uidLastSave="{00000000-0000-0000-0000-000000000000}"/>
  <bookViews>
    <workbookView xWindow="-120" yWindow="-120" windowWidth="29040" windowHeight="15840" xr2:uid="{F33D2A40-AA9B-4CB4-97C8-4A3AA564E9A5}"/>
  </bookViews>
  <sheets>
    <sheet name="AARSP 2024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4" i="1" l="1"/>
  <c r="I68" i="1" s="1"/>
  <c r="I38" i="1"/>
  <c r="I41" i="1" s="1"/>
  <c r="I21" i="1"/>
  <c r="I19" i="1"/>
  <c r="I16" i="1"/>
  <c r="I30" i="1" s="1"/>
  <c r="I32" i="1" s="1"/>
  <c r="I22" i="1" l="1"/>
  <c r="I20" i="1"/>
  <c r="I25" i="1"/>
  <c r="I27" i="1" s="1"/>
  <c r="I45" i="1" s="1"/>
</calcChain>
</file>

<file path=xl/sharedStrings.xml><?xml version="1.0" encoding="utf-8"?>
<sst xmlns="http://schemas.openxmlformats.org/spreadsheetml/2006/main" count="135" uniqueCount="124">
  <si>
    <t>PATVIRTINTA</t>
  </si>
  <si>
    <t>Šakių rajono savivaldybės tarybos</t>
  </si>
  <si>
    <t>1. Informacija apie Savivaldybės aplinkos apsaugos rėmimo specialiosios programos (toliau – Programa) lėšas:</t>
  </si>
  <si>
    <t>Eil. Nr.</t>
  </si>
  <si>
    <t>(1) Programos finansavimo šaltiniai</t>
  </si>
  <si>
    <t>Surinkta lėšų, Eur</t>
  </si>
  <si>
    <t>1.1.</t>
  </si>
  <si>
    <t>Mokesčiai už teršalų išmetimą į aplinką</t>
  </si>
  <si>
    <t>1.2.</t>
  </si>
  <si>
    <t>Mokesčiai už valstybinius gamtos išteklius (naudingąsias iškasenas, vandenį, statybinį gruntą ir angliavandenilius)</t>
  </si>
  <si>
    <t>1.3.</t>
  </si>
  <si>
    <t>Lėšos, gautos kaip želdinių atkuriamosios vertės kompensacija</t>
  </si>
  <si>
    <t>1.5.</t>
  </si>
  <si>
    <t>1.4.</t>
  </si>
  <si>
    <t>Savanoriškos juridinių ir fizinių asmenų įmokos ir kitos teisėtai gautos lėšos</t>
  </si>
  <si>
    <t>Iš viso (1.1 + 1.2 + 1.3 + 1.4 )</t>
  </si>
  <si>
    <t>1.6.</t>
  </si>
  <si>
    <t>Mokesčiai, sumokėti už medžiojamųjų gyvūnų išteklių naudojimą</t>
  </si>
  <si>
    <t>1.7.</t>
  </si>
  <si>
    <t>Ankstesnio ataskaitinio laikotarpio ataskaitos atitinkamų lėšų likutis</t>
  </si>
  <si>
    <t>1.8.</t>
  </si>
  <si>
    <t>Iš viso (1.6 + 1.7):</t>
  </si>
  <si>
    <t>1.9.</t>
  </si>
  <si>
    <t>Ankstesnio ataskaitinio laikotarpio ataskaitos atitinkamų lėšų likutis (1.11 + 1.14)</t>
  </si>
  <si>
    <t>1.9.1.</t>
  </si>
  <si>
    <t>Faktinės ataskaitinio laikotarpio Programos lėšos (1.5 + 1.8)</t>
  </si>
  <si>
    <t>1.9.2.</t>
  </si>
  <si>
    <t>Iš viso programos šaltinių</t>
  </si>
  <si>
    <t>(2) Savivaldybės visuomenės sveikatos rėmimo specialiajai programai skirtinos lėšos</t>
  </si>
  <si>
    <t>Lėšos, Eur</t>
  </si>
  <si>
    <t>1.10.</t>
  </si>
  <si>
    <t>20 procentų Savivaldybės aplinkos apsaugos rėmimo specialiosios programos lėšų, neįskaitant įplaukų už medžioklės plotų naudotojų mokesčius, mokamus įstatymų nustatytomis proporcijomis ir tvarka už medžiojamųjų gyvūnų išteklių naudojimą</t>
  </si>
  <si>
    <t>1.11.</t>
  </si>
  <si>
    <r>
      <t>1.12</t>
    </r>
    <r>
      <rPr>
        <sz val="12"/>
        <color theme="1"/>
        <rFont val="Times New Roman"/>
        <family val="1"/>
        <charset val="186"/>
      </rPr>
      <t>.</t>
    </r>
  </si>
  <si>
    <t>Iš viso (1.10 + 1.11)</t>
  </si>
  <si>
    <t>(3) Kitoms Programos priemonėms skirtinos lėšos</t>
  </si>
  <si>
    <t>1.13.</t>
  </si>
  <si>
    <t>80 procentų Savivaldybės aplinkos apsaugos rėmimo specialiosios programos lėšų, neįskaitant įplaukų už medžioklės plotų naudotojų mokesčius, mokamus įstatymų nustatytomis proporcijomis ir tvarka už medžiojamųjų gyvūnų išteklių naudojimą</t>
  </si>
  <si>
    <t>1.14.</t>
  </si>
  <si>
    <r>
      <t>1.15</t>
    </r>
    <r>
      <rPr>
        <sz val="12"/>
        <color theme="1"/>
        <rFont val="Times New Roman"/>
        <family val="1"/>
        <charset val="186"/>
      </rPr>
      <t>.</t>
    </r>
  </si>
  <si>
    <t>Iš viso (1.13 + 1.14)</t>
  </si>
  <si>
    <t>2. Priemonės, kurioms finansuoti naudojamos lėšos, surinktos už medžiojamųjų gyvūnų išteklių naudojimą:</t>
  </si>
  <si>
    <t>Priemonės pavadinimas</t>
  </si>
  <si>
    <t>Detalus priemonės vykdymo aprašymas</t>
  </si>
  <si>
    <t>Panaudota lėšų, Eur</t>
  </si>
  <si>
    <t>2.1.</t>
  </si>
  <si>
    <t xml:space="preserve">Žemės sklypų, kuriuose medžioklė nėra uždrausta, savininkų, valdytojų ir naudotojų, įgyvendinamos žalos prevencijos priemonės, kuriomis jie siekia išvengti medžiojamųjų gyvūnų daromos žalos </t>
  </si>
  <si>
    <t>2.1.1.</t>
  </si>
  <si>
    <t>Medžiojamųjų gyvūnų daromos žalos miškui prevencijos priemonių kompensavimui</t>
  </si>
  <si>
    <t>VĮ Šakių miškų urėdijai įdiegtoms prevencinėms priemonėms (repelentų panaudojimui bei apsaugos ąžuolams uždėjimui)  kompensuoti</t>
  </si>
  <si>
    <t>2.2.</t>
  </si>
  <si>
    <t>Kartografinės ir kitos medžiagos, reikalingos pagal Medžioklės įstatymo reikalavimus rengiamiems medžioklės plotų vienetų sudarymo ar jų ribų pakeitimo projektų parengimo priemonės</t>
  </si>
  <si>
    <t>2.3.</t>
  </si>
  <si>
    <t>Vilkų ūkiniams gyvūnams daromos žalos prevencijos priemonių kompensavimui</t>
  </si>
  <si>
    <t>Iš viso (1.8)</t>
  </si>
  <si>
    <t>3. Programos lėšos, skirtos Savivaldybės visuomenės sveikatos rėmimo specialiajai programai:</t>
  </si>
  <si>
    <t>Programos pavadinimas</t>
  </si>
  <si>
    <t>Panaudota  lėšų, Eur</t>
  </si>
  <si>
    <t>Savivaldybės visuomenės sveikatos rėmimo specialioji programa</t>
  </si>
  <si>
    <t>4. Kitos aplinkosaugos priemonės, kurioms įgyvendinti panaudotos Programos lėšos:</t>
  </si>
  <si>
    <r>
      <t>4.1</t>
    </r>
    <r>
      <rPr>
        <sz val="12"/>
        <color theme="1"/>
        <rFont val="Times New Roman"/>
        <family val="1"/>
        <charset val="186"/>
      </rPr>
      <t>.</t>
    </r>
  </si>
  <si>
    <t>Aplinkos kokybės gerinimo ir aplinkos apsaugos priemonės</t>
  </si>
  <si>
    <t xml:space="preserve">4.1.1. </t>
  </si>
  <si>
    <t>Gyventojams priklausančių gaminių, kurių sudėtyje yra neigiamą poveikį aplinkai  turinčių medžiagų, atliekų tvarkymas</t>
  </si>
  <si>
    <t>Organizuoti gyventojams priklausančių gaminių, kurių sudėtyje yra neigiamą poveikį aplinkai  turinčių medžiagų, atliekų surinkimą ir išvežimą į sąvartyną.</t>
  </si>
  <si>
    <t>4.1.2.</t>
  </si>
  <si>
    <t>Vandentvarkos objektų projektavimas, statyba ir remontas</t>
  </si>
  <si>
    <t>Atlikti vandentvarkos objektų projektavimą, statybą ir remontą.</t>
  </si>
  <si>
    <t>4.1.3.</t>
  </si>
  <si>
    <t>Savivaldybei priklausančių statinių tamponavimo darbai</t>
  </si>
  <si>
    <t>Atlikti tamponavimo darbus nenaudojamiems vandens gręžiniams.</t>
  </si>
  <si>
    <t>4.1.4.</t>
  </si>
  <si>
    <t>Teršalų, išmetamų į gilesnius žemės sluoksnius savivaldybės teritorijoje, mažinimas</t>
  </si>
  <si>
    <t>4.1.5.</t>
  </si>
  <si>
    <t>Invazinių Lietuvoje rūšių sąraše esančių rūšių gausos reguliavimas ir naikinimas</t>
  </si>
  <si>
    <t>Atlikti invazinių Lietuvoje rūšių sąraše esančių Luizitaninių arionų gausos reguliavimą ir naikinimą</t>
  </si>
  <si>
    <r>
      <t>4.2</t>
    </r>
    <r>
      <rPr>
        <sz val="12"/>
        <color theme="1"/>
        <rFont val="Times New Roman"/>
        <family val="1"/>
        <charset val="186"/>
      </rPr>
      <t>.</t>
    </r>
  </si>
  <si>
    <t>Atliekų tvarkymo infrastruktūros plėtros priemonės</t>
  </si>
  <si>
    <r>
      <t>4.3</t>
    </r>
    <r>
      <rPr>
        <sz val="12"/>
        <color theme="1"/>
        <rFont val="Times New Roman"/>
        <family val="1"/>
        <charset val="186"/>
      </rPr>
      <t>.</t>
    </r>
  </si>
  <si>
    <t>Atliekų, kurių turėtojo nustatyti neįmanoma arba kuris nebeegzistuoja, tvarkymo priemonės</t>
  </si>
  <si>
    <t>4.3.1.</t>
  </si>
  <si>
    <t>Bešeimininkių ar pavojingų atliekų surinkimui, nelegalių sąvartynų likvidavimui</t>
  </si>
  <si>
    <t>Sutvarkyti bešeimininkėmis atliekomis užterštas teritorijas.</t>
  </si>
  <si>
    <t>4.4.</t>
  </si>
  <si>
    <t>Aplinkos monitoringo, prevencinės, aplinkos atkūrimo priemonės</t>
  </si>
  <si>
    <t>4.4.1.</t>
  </si>
  <si>
    <t>Savivaldybės aplinkos monitoringo programos įgyvendinimas</t>
  </si>
  <si>
    <t>4.5.</t>
  </si>
  <si>
    <t>Visuomenės švietimo ir mokymo aplinkosaugos klausimais priemonės</t>
  </si>
  <si>
    <t>4.5.1.</t>
  </si>
  <si>
    <t xml:space="preserve">Seminarams, komandiruotėms, fotografijos prekėms, knygoms, bukletams pirkti, laikraščiams ar kt. leidiniams užsakyti, ekologiškiems suvenyrams įsigyti </t>
  </si>
  <si>
    <t>Aplinkosauginis renginys/ paskaita, seminarai darbuotojų švietimas aplinkosaugos klausimais, leidinių įsigijimas/prenumerata rajono mokyklų bibliotekoms.</t>
  </si>
  <si>
    <t>4.6.</t>
  </si>
  <si>
    <t>Želdynų ir želdinių apsaugos, tvarkymo, būklės stebėsenos, želdynų kūrimo, želdinių veisimo ir inventorizavimo priemonės</t>
  </si>
  <si>
    <t>4.6.1.</t>
  </si>
  <si>
    <t xml:space="preserve">Želdinių įsigijimas </t>
  </si>
  <si>
    <t>Šakių rajono savivaldybės visuomeninių teritorijų apželdinimas</t>
  </si>
  <si>
    <t>4.6.2.</t>
  </si>
  <si>
    <t>Pavojų keliančių ir sergančių medžių genėjimas bei šalinimas</t>
  </si>
  <si>
    <t>Pašalinti pavojų keliančius ir sergančius medžius iš civilinių kapinių ir kitų visuomeninių teritorijų</t>
  </si>
  <si>
    <t>4.6.3.</t>
  </si>
  <si>
    <t xml:space="preserve">Šakių rajono želdynų ir želdinių inventorizavimas ir apskaita </t>
  </si>
  <si>
    <t xml:space="preserve">Šakių rajono želdynų ir želdinių inventorizavimo ir apskaitos paslaugų įsigijimas </t>
  </si>
  <si>
    <t>4.6.4.</t>
  </si>
  <si>
    <t xml:space="preserve">Viešųjų želdynų ir želdinių priežiūrai reikalingų ekspertų konsultacinių paslaugų pirkimas </t>
  </si>
  <si>
    <t>Viešųjų želdynų ir želdinių priežiūrai reikalingų ekspertų konsultacinių paslaugų pirkimas</t>
  </si>
  <si>
    <t xml:space="preserve">Iš viso </t>
  </si>
  <si>
    <r>
      <t>5.</t>
    </r>
    <r>
      <rPr>
        <sz val="12"/>
        <color theme="1"/>
        <rFont val="Times New Roman"/>
        <family val="1"/>
        <charset val="186"/>
      </rPr>
      <t> </t>
    </r>
    <r>
      <rPr>
        <b/>
        <sz val="12"/>
        <color theme="1"/>
        <rFont val="Times New Roman"/>
        <family val="1"/>
        <charset val="186"/>
      </rPr>
      <t>Ataskaitinio laikotarpio Programos lėšų likučiai (nepanaudotos lėšos):</t>
    </r>
  </si>
  <si>
    <t>Programos priemonių grupės pavadinimas</t>
  </si>
  <si>
    <t>Lėšų likutis, Eur</t>
  </si>
  <si>
    <t>5.1.</t>
  </si>
  <si>
    <t>Programos priemonių grupė, kuriai naudojamos lėšos, surinktos už medžiojamųjų gyvūnų išteklių naudojimą (1.8–2)</t>
  </si>
  <si>
    <t>5.2.</t>
  </si>
  <si>
    <t>Savivaldybės visuomenės sveikatos rėmimo specialioji programa (1.12–3)</t>
  </si>
  <si>
    <t>5.3.</t>
  </si>
  <si>
    <t>Kitų Programos aplinkosaugos priemonių grupė (1.15–4)</t>
  </si>
  <si>
    <t>Iš viso</t>
  </si>
  <si>
    <t>Šakių rajono savivaldybės aplinkos monitoringo 2023–2028 metų programoje numatytų priemonių 2024 metams įgyvendinimas</t>
  </si>
  <si>
    <t>Individualių nuotekų valymo įrenginių įrengimo išlaidų kompensavimas pareiškėjams</t>
  </si>
  <si>
    <t>ŠAKIŲ RAJONO SAVIVALDYBĖS APLINKOS APSAUGOS RĖMIMO SPECIALIOSIOS PROGRAMOS 2024 M. PRIEMONIŲ VYKDYMO SĄMATA</t>
  </si>
  <si>
    <t>2024 m. vasario 9 d. sprendimu Nr. T-52</t>
  </si>
  <si>
    <t xml:space="preserve">(Šakių rajono savivaldybės tarybos </t>
  </si>
  <si>
    <t>redakcija)</t>
  </si>
  <si>
    <t xml:space="preserve">2024 m. balandžio 19 d. sprendimu Nr. T-147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</si>
</sst>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top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2841-A963-47E6-8EE5-F5B61377B1A0}">
  <dimension ref="A1:K76"/>
  <sheetViews>
    <sheetView tabSelected="1" workbookViewId="0">
      <selection activeCell="E5" sqref="E5:I5"/>
    </sheetView>
  </sheetViews>
  <sheetFormatPr defaultRowHeight="15" x14ac:dyDescent="0.25"/>
  <cols>
    <col min="1" max="1" width="6.85546875" customWidth="1"/>
    <col min="8" max="8" width="10.140625" customWidth="1"/>
    <col min="9" max="9" width="14.42578125" customWidth="1"/>
    <col min="10" max="10" width="12.5703125" customWidth="1"/>
  </cols>
  <sheetData>
    <row r="1" spans="1:11" ht="15.75" customHeight="1" x14ac:dyDescent="0.25">
      <c r="E1" s="19" t="s">
        <v>0</v>
      </c>
      <c r="F1" s="19"/>
      <c r="G1" s="19"/>
      <c r="H1" s="19"/>
      <c r="I1" s="19"/>
    </row>
    <row r="2" spans="1:11" ht="15.75" customHeight="1" x14ac:dyDescent="0.25">
      <c r="E2" s="19" t="s">
        <v>1</v>
      </c>
      <c r="F2" s="19"/>
      <c r="G2" s="19"/>
      <c r="H2" s="19"/>
      <c r="I2" s="19"/>
    </row>
    <row r="3" spans="1:11" ht="15.75" x14ac:dyDescent="0.25">
      <c r="E3" s="20" t="s">
        <v>120</v>
      </c>
      <c r="F3" s="20"/>
      <c r="G3" s="20"/>
      <c r="H3" s="20"/>
      <c r="I3" s="20"/>
    </row>
    <row r="4" spans="1:11" ht="15.75" x14ac:dyDescent="0.25">
      <c r="E4" s="21" t="s">
        <v>121</v>
      </c>
      <c r="F4" s="21"/>
      <c r="G4" s="21"/>
      <c r="H4" s="21"/>
      <c r="I4" s="21"/>
    </row>
    <row r="5" spans="1:11" ht="15.75" x14ac:dyDescent="0.25">
      <c r="E5" s="21" t="s">
        <v>123</v>
      </c>
      <c r="F5" s="21"/>
      <c r="G5" s="21"/>
      <c r="H5" s="21"/>
      <c r="I5" s="21"/>
    </row>
    <row r="6" spans="1:11" ht="15.75" x14ac:dyDescent="0.25">
      <c r="E6" s="22" t="s">
        <v>122</v>
      </c>
      <c r="F6" s="22"/>
      <c r="G6" s="22"/>
      <c r="H6" s="22"/>
      <c r="I6" s="22"/>
    </row>
    <row r="7" spans="1:11" ht="33" customHeight="1" x14ac:dyDescent="0.25">
      <c r="A7" s="27" t="s">
        <v>119</v>
      </c>
      <c r="B7" s="27"/>
      <c r="C7" s="27"/>
      <c r="D7" s="27"/>
      <c r="E7" s="27"/>
      <c r="F7" s="27"/>
      <c r="G7" s="27"/>
      <c r="H7" s="27"/>
      <c r="I7" s="27"/>
    </row>
    <row r="9" spans="1:11" ht="30.75" customHeight="1" x14ac:dyDescent="0.25">
      <c r="A9" s="24" t="s">
        <v>2</v>
      </c>
      <c r="B9" s="24"/>
      <c r="C9" s="24"/>
      <c r="D9" s="24"/>
      <c r="E9" s="24"/>
      <c r="F9" s="24"/>
      <c r="G9" s="24"/>
      <c r="H9" s="24"/>
      <c r="I9" s="24"/>
    </row>
    <row r="11" spans="1:11" ht="31.5" x14ac:dyDescent="0.25">
      <c r="A11" s="3" t="s">
        <v>3</v>
      </c>
      <c r="B11" s="25" t="s">
        <v>4</v>
      </c>
      <c r="C11" s="25"/>
      <c r="D11" s="25"/>
      <c r="E11" s="25"/>
      <c r="F11" s="25"/>
      <c r="G11" s="25"/>
      <c r="H11" s="25"/>
      <c r="I11" s="3" t="s">
        <v>5</v>
      </c>
    </row>
    <row r="12" spans="1:11" ht="15.75" x14ac:dyDescent="0.25">
      <c r="A12" s="12" t="s">
        <v>6</v>
      </c>
      <c r="B12" s="23" t="s">
        <v>7</v>
      </c>
      <c r="C12" s="23"/>
      <c r="D12" s="23"/>
      <c r="E12" s="23"/>
      <c r="F12" s="23"/>
      <c r="G12" s="23"/>
      <c r="H12" s="23"/>
      <c r="I12" s="5">
        <v>82000</v>
      </c>
    </row>
    <row r="13" spans="1:11" ht="31.5" customHeight="1" x14ac:dyDescent="0.25">
      <c r="A13" s="12" t="s">
        <v>8</v>
      </c>
      <c r="B13" s="26" t="s">
        <v>9</v>
      </c>
      <c r="C13" s="26"/>
      <c r="D13" s="26"/>
      <c r="E13" s="26"/>
      <c r="F13" s="26"/>
      <c r="G13" s="26"/>
      <c r="H13" s="26"/>
      <c r="I13" s="5">
        <v>8000</v>
      </c>
    </row>
    <row r="14" spans="1:11" ht="15.75" x14ac:dyDescent="0.25">
      <c r="A14" s="12" t="s">
        <v>10</v>
      </c>
      <c r="B14" s="23" t="s">
        <v>11</v>
      </c>
      <c r="C14" s="23"/>
      <c r="D14" s="23"/>
      <c r="E14" s="23"/>
      <c r="F14" s="23"/>
      <c r="G14" s="23"/>
      <c r="H14" s="23"/>
      <c r="I14" s="5">
        <v>1000</v>
      </c>
    </row>
    <row r="15" spans="1:11" ht="15.75" x14ac:dyDescent="0.25">
      <c r="A15" s="12" t="s">
        <v>13</v>
      </c>
      <c r="B15" s="23" t="s">
        <v>14</v>
      </c>
      <c r="C15" s="23"/>
      <c r="D15" s="23"/>
      <c r="E15" s="23"/>
      <c r="F15" s="23"/>
      <c r="G15" s="23"/>
      <c r="H15" s="23"/>
      <c r="I15" s="5">
        <v>0</v>
      </c>
    </row>
    <row r="16" spans="1:11" ht="15.75" x14ac:dyDescent="0.25">
      <c r="A16" s="12" t="s">
        <v>12</v>
      </c>
      <c r="B16" s="23" t="s">
        <v>15</v>
      </c>
      <c r="C16" s="23"/>
      <c r="D16" s="23"/>
      <c r="E16" s="23"/>
      <c r="F16" s="23"/>
      <c r="G16" s="23"/>
      <c r="H16" s="23"/>
      <c r="I16" s="6">
        <f>SUM(I12:I15)</f>
        <v>91000</v>
      </c>
      <c r="K16" s="1"/>
    </row>
    <row r="17" spans="1:9" ht="15.75" x14ac:dyDescent="0.25">
      <c r="A17" s="12" t="s">
        <v>16</v>
      </c>
      <c r="B17" s="23" t="s">
        <v>17</v>
      </c>
      <c r="C17" s="23"/>
      <c r="D17" s="23"/>
      <c r="E17" s="23"/>
      <c r="F17" s="23"/>
      <c r="G17" s="23"/>
      <c r="H17" s="23"/>
      <c r="I17" s="5">
        <v>42000</v>
      </c>
    </row>
    <row r="18" spans="1:9" ht="15.75" x14ac:dyDescent="0.25">
      <c r="A18" s="12" t="s">
        <v>18</v>
      </c>
      <c r="B18" s="23" t="s">
        <v>19</v>
      </c>
      <c r="C18" s="23"/>
      <c r="D18" s="23"/>
      <c r="E18" s="23"/>
      <c r="F18" s="23"/>
      <c r="G18" s="23"/>
      <c r="H18" s="23"/>
      <c r="I18" s="5">
        <v>3000</v>
      </c>
    </row>
    <row r="19" spans="1:9" ht="15.75" x14ac:dyDescent="0.25">
      <c r="A19" s="12" t="s">
        <v>20</v>
      </c>
      <c r="B19" s="23" t="s">
        <v>21</v>
      </c>
      <c r="C19" s="23"/>
      <c r="D19" s="23"/>
      <c r="E19" s="23"/>
      <c r="F19" s="23"/>
      <c r="G19" s="23"/>
      <c r="H19" s="23"/>
      <c r="I19" s="6">
        <f>SUM(I17:I18)</f>
        <v>45000</v>
      </c>
    </row>
    <row r="20" spans="1:9" ht="15" customHeight="1" x14ac:dyDescent="0.25">
      <c r="A20" s="12" t="s">
        <v>22</v>
      </c>
      <c r="B20" s="23" t="s">
        <v>25</v>
      </c>
      <c r="C20" s="23"/>
      <c r="D20" s="23"/>
      <c r="E20" s="23"/>
      <c r="F20" s="23"/>
      <c r="G20" s="23"/>
      <c r="H20" s="23"/>
      <c r="I20" s="7">
        <f>I16+I19</f>
        <v>136000</v>
      </c>
    </row>
    <row r="21" spans="1:9" ht="30.75" customHeight="1" x14ac:dyDescent="0.25">
      <c r="A21" s="12" t="s">
        <v>24</v>
      </c>
      <c r="B21" s="26" t="s">
        <v>23</v>
      </c>
      <c r="C21" s="26"/>
      <c r="D21" s="26"/>
      <c r="E21" s="26"/>
      <c r="F21" s="26"/>
      <c r="G21" s="26"/>
      <c r="H21" s="26"/>
      <c r="I21" s="14">
        <f>I26+I31</f>
        <v>31634.05</v>
      </c>
    </row>
    <row r="22" spans="1:9" ht="15.75" x14ac:dyDescent="0.25">
      <c r="A22" s="13" t="s">
        <v>26</v>
      </c>
      <c r="B22" s="29" t="s">
        <v>27</v>
      </c>
      <c r="C22" s="29"/>
      <c r="D22" s="29"/>
      <c r="E22" s="29"/>
      <c r="F22" s="29"/>
      <c r="G22" s="29"/>
      <c r="H22" s="29"/>
      <c r="I22" s="9">
        <f>I16+I19+31634.05</f>
        <v>167634.04999999999</v>
      </c>
    </row>
    <row r="24" spans="1:9" ht="31.5" x14ac:dyDescent="0.25">
      <c r="A24" s="3" t="s">
        <v>3</v>
      </c>
      <c r="B24" s="30" t="s">
        <v>28</v>
      </c>
      <c r="C24" s="30"/>
      <c r="D24" s="30"/>
      <c r="E24" s="30"/>
      <c r="F24" s="30"/>
      <c r="G24" s="30"/>
      <c r="H24" s="30"/>
      <c r="I24" s="10" t="s">
        <v>29</v>
      </c>
    </row>
    <row r="25" spans="1:9" ht="63.75" customHeight="1" x14ac:dyDescent="0.25">
      <c r="A25" s="18" t="s">
        <v>30</v>
      </c>
      <c r="B25" s="26" t="s">
        <v>31</v>
      </c>
      <c r="C25" s="26"/>
      <c r="D25" s="26"/>
      <c r="E25" s="26"/>
      <c r="F25" s="26"/>
      <c r="G25" s="26"/>
      <c r="H25" s="26"/>
      <c r="I25" s="11">
        <f>I16*0.2</f>
        <v>18200</v>
      </c>
    </row>
    <row r="26" spans="1:9" ht="15.75" x14ac:dyDescent="0.25">
      <c r="A26" s="12" t="s">
        <v>32</v>
      </c>
      <c r="B26" s="23" t="s">
        <v>19</v>
      </c>
      <c r="C26" s="23"/>
      <c r="D26" s="23"/>
      <c r="E26" s="23"/>
      <c r="F26" s="23"/>
      <c r="G26" s="23"/>
      <c r="H26" s="23"/>
      <c r="I26" s="11">
        <v>13588</v>
      </c>
    </row>
    <row r="27" spans="1:9" ht="15.75" x14ac:dyDescent="0.25">
      <c r="A27" s="13" t="s">
        <v>33</v>
      </c>
      <c r="B27" s="29" t="s">
        <v>34</v>
      </c>
      <c r="C27" s="29"/>
      <c r="D27" s="29"/>
      <c r="E27" s="29"/>
      <c r="F27" s="29"/>
      <c r="G27" s="29"/>
      <c r="H27" s="29"/>
      <c r="I27" s="17">
        <f>I25+I26</f>
        <v>31788</v>
      </c>
    </row>
    <row r="29" spans="1:9" ht="31.5" x14ac:dyDescent="0.25">
      <c r="A29" s="3" t="s">
        <v>3</v>
      </c>
      <c r="B29" s="31" t="s">
        <v>35</v>
      </c>
      <c r="C29" s="31"/>
      <c r="D29" s="31"/>
      <c r="E29" s="31"/>
      <c r="F29" s="31"/>
      <c r="G29" s="31"/>
      <c r="H29" s="31"/>
      <c r="I29" s="10" t="s">
        <v>29</v>
      </c>
    </row>
    <row r="30" spans="1:9" ht="65.25" customHeight="1" x14ac:dyDescent="0.25">
      <c r="A30" s="18" t="s">
        <v>36</v>
      </c>
      <c r="B30" s="26" t="s">
        <v>37</v>
      </c>
      <c r="C30" s="26"/>
      <c r="D30" s="26"/>
      <c r="E30" s="26"/>
      <c r="F30" s="26"/>
      <c r="G30" s="26"/>
      <c r="H30" s="26"/>
      <c r="I30" s="11">
        <f>I16*0.8</f>
        <v>72800</v>
      </c>
    </row>
    <row r="31" spans="1:9" ht="15.75" x14ac:dyDescent="0.25">
      <c r="A31" s="12" t="s">
        <v>38</v>
      </c>
      <c r="B31" s="23" t="s">
        <v>19</v>
      </c>
      <c r="C31" s="23"/>
      <c r="D31" s="23"/>
      <c r="E31" s="23"/>
      <c r="F31" s="23"/>
      <c r="G31" s="23"/>
      <c r="H31" s="23"/>
      <c r="I31" s="12">
        <v>18046.05</v>
      </c>
    </row>
    <row r="32" spans="1:9" ht="15.75" x14ac:dyDescent="0.25">
      <c r="A32" s="13" t="s">
        <v>39</v>
      </c>
      <c r="B32" s="29" t="s">
        <v>40</v>
      </c>
      <c r="C32" s="29"/>
      <c r="D32" s="29"/>
      <c r="E32" s="29"/>
      <c r="F32" s="29"/>
      <c r="G32" s="29"/>
      <c r="H32" s="29"/>
      <c r="I32" s="13">
        <f>SUM(I30:I31)</f>
        <v>90846.05</v>
      </c>
    </row>
    <row r="34" spans="1:9" ht="29.25" customHeight="1" x14ac:dyDescent="0.25">
      <c r="A34" s="28" t="s">
        <v>41</v>
      </c>
      <c r="B34" s="28"/>
      <c r="C34" s="28"/>
      <c r="D34" s="28"/>
      <c r="E34" s="28"/>
      <c r="F34" s="28"/>
      <c r="G34" s="28"/>
      <c r="H34" s="28"/>
      <c r="I34" s="28"/>
    </row>
    <row r="36" spans="1:9" ht="31.5" x14ac:dyDescent="0.25">
      <c r="A36" s="3" t="s">
        <v>3</v>
      </c>
      <c r="B36" s="29" t="s">
        <v>42</v>
      </c>
      <c r="C36" s="29"/>
      <c r="D36" s="29"/>
      <c r="E36" s="32" t="s">
        <v>43</v>
      </c>
      <c r="F36" s="32"/>
      <c r="G36" s="32"/>
      <c r="H36" s="32"/>
      <c r="I36" s="15" t="s">
        <v>44</v>
      </c>
    </row>
    <row r="37" spans="1:9" ht="48.75" customHeight="1" x14ac:dyDescent="0.25">
      <c r="A37" s="18" t="s">
        <v>45</v>
      </c>
      <c r="B37" s="26" t="s">
        <v>46</v>
      </c>
      <c r="C37" s="26"/>
      <c r="D37" s="26"/>
      <c r="E37" s="26"/>
      <c r="F37" s="26"/>
      <c r="G37" s="26"/>
      <c r="H37" s="26"/>
      <c r="I37" s="16"/>
    </row>
    <row r="38" spans="1:9" ht="63.75" customHeight="1" x14ac:dyDescent="0.25">
      <c r="A38" s="12" t="s">
        <v>47</v>
      </c>
      <c r="B38" s="26" t="s">
        <v>48</v>
      </c>
      <c r="C38" s="26"/>
      <c r="D38" s="26"/>
      <c r="E38" s="26" t="s">
        <v>49</v>
      </c>
      <c r="F38" s="26"/>
      <c r="G38" s="26"/>
      <c r="H38" s="26"/>
      <c r="I38" s="5">
        <f>I17</f>
        <v>42000</v>
      </c>
    </row>
    <row r="39" spans="1:9" ht="51.75" customHeight="1" x14ac:dyDescent="0.25">
      <c r="A39" s="18" t="s">
        <v>50</v>
      </c>
      <c r="B39" s="26" t="s">
        <v>51</v>
      </c>
      <c r="C39" s="26"/>
      <c r="D39" s="26"/>
      <c r="E39" s="26"/>
      <c r="F39" s="26"/>
      <c r="G39" s="26"/>
      <c r="H39" s="26"/>
      <c r="I39" s="11">
        <v>0</v>
      </c>
    </row>
    <row r="40" spans="1:9" ht="31.5" customHeight="1" x14ac:dyDescent="0.25">
      <c r="A40" s="12" t="s">
        <v>52</v>
      </c>
      <c r="B40" s="26" t="s">
        <v>53</v>
      </c>
      <c r="C40" s="26"/>
      <c r="D40" s="26"/>
      <c r="E40" s="26"/>
      <c r="F40" s="26"/>
      <c r="G40" s="26"/>
      <c r="H40" s="26"/>
      <c r="I40" s="11">
        <v>3000</v>
      </c>
    </row>
    <row r="41" spans="1:9" ht="15.75" x14ac:dyDescent="0.25">
      <c r="A41" s="16"/>
      <c r="B41" s="29" t="s">
        <v>54</v>
      </c>
      <c r="C41" s="29"/>
      <c r="D41" s="29"/>
      <c r="E41" s="29"/>
      <c r="F41" s="29"/>
      <c r="G41" s="29"/>
      <c r="H41" s="29"/>
      <c r="I41" s="17">
        <f>SUM(I38:I40)</f>
        <v>45000</v>
      </c>
    </row>
    <row r="43" spans="1:9" ht="30.75" customHeight="1" x14ac:dyDescent="0.25">
      <c r="A43" s="28" t="s">
        <v>55</v>
      </c>
      <c r="B43" s="28"/>
      <c r="C43" s="28"/>
      <c r="D43" s="28"/>
      <c r="E43" s="28"/>
      <c r="F43" s="28"/>
      <c r="G43" s="28"/>
      <c r="H43" s="28"/>
      <c r="I43" s="28"/>
    </row>
    <row r="44" spans="1:9" ht="31.5" x14ac:dyDescent="0.25">
      <c r="A44" s="29" t="s">
        <v>56</v>
      </c>
      <c r="B44" s="29"/>
      <c r="C44" s="29"/>
      <c r="D44" s="29"/>
      <c r="E44" s="29"/>
      <c r="F44" s="29"/>
      <c r="G44" s="29"/>
      <c r="H44" s="29"/>
      <c r="I44" s="15" t="s">
        <v>57</v>
      </c>
    </row>
    <row r="45" spans="1:9" ht="15.75" x14ac:dyDescent="0.25">
      <c r="A45" s="29" t="s">
        <v>58</v>
      </c>
      <c r="B45" s="29"/>
      <c r="C45" s="29"/>
      <c r="D45" s="29"/>
      <c r="E45" s="29"/>
      <c r="F45" s="29"/>
      <c r="G45" s="29"/>
      <c r="H45" s="29"/>
      <c r="I45" s="17">
        <f>I27</f>
        <v>31788</v>
      </c>
    </row>
    <row r="47" spans="1:9" ht="15.75" x14ac:dyDescent="0.25">
      <c r="A47" s="2" t="s">
        <v>59</v>
      </c>
    </row>
    <row r="49" spans="1:9" ht="31.5" x14ac:dyDescent="0.25">
      <c r="A49" s="3" t="s">
        <v>3</v>
      </c>
      <c r="B49" s="29" t="s">
        <v>42</v>
      </c>
      <c r="C49" s="29"/>
      <c r="D49" s="29"/>
      <c r="E49" s="32" t="s">
        <v>43</v>
      </c>
      <c r="F49" s="32"/>
      <c r="G49" s="32"/>
      <c r="H49" s="32"/>
      <c r="I49" s="15" t="s">
        <v>44</v>
      </c>
    </row>
    <row r="50" spans="1:9" ht="15.75" x14ac:dyDescent="0.25">
      <c r="A50" s="13" t="s">
        <v>60</v>
      </c>
      <c r="B50" s="8" t="s">
        <v>61</v>
      </c>
      <c r="C50" s="16"/>
      <c r="D50" s="16"/>
      <c r="E50" s="16"/>
      <c r="F50" s="16"/>
      <c r="G50" s="16"/>
      <c r="H50" s="16"/>
      <c r="I50" s="16"/>
    </row>
    <row r="51" spans="1:9" ht="81" customHeight="1" x14ac:dyDescent="0.25">
      <c r="A51" s="18" t="s">
        <v>62</v>
      </c>
      <c r="B51" s="26" t="s">
        <v>63</v>
      </c>
      <c r="C51" s="26"/>
      <c r="D51" s="26"/>
      <c r="E51" s="26" t="s">
        <v>64</v>
      </c>
      <c r="F51" s="26"/>
      <c r="G51" s="26"/>
      <c r="H51" s="26"/>
      <c r="I51" s="11">
        <v>3000</v>
      </c>
    </row>
    <row r="52" spans="1:9" ht="45.75" customHeight="1" x14ac:dyDescent="0.25">
      <c r="A52" s="18" t="s">
        <v>65</v>
      </c>
      <c r="B52" s="26" t="s">
        <v>66</v>
      </c>
      <c r="C52" s="26"/>
      <c r="D52" s="26"/>
      <c r="E52" s="26" t="s">
        <v>67</v>
      </c>
      <c r="F52" s="26"/>
      <c r="G52" s="26"/>
      <c r="H52" s="26"/>
      <c r="I52" s="11">
        <v>12200</v>
      </c>
    </row>
    <row r="53" spans="1:9" ht="47.25" customHeight="1" x14ac:dyDescent="0.25">
      <c r="A53" s="18" t="s">
        <v>68</v>
      </c>
      <c r="B53" s="26" t="s">
        <v>69</v>
      </c>
      <c r="C53" s="26"/>
      <c r="D53" s="26"/>
      <c r="E53" s="26" t="s">
        <v>70</v>
      </c>
      <c r="F53" s="26"/>
      <c r="G53" s="26"/>
      <c r="H53" s="26"/>
      <c r="I53" s="11">
        <v>1500</v>
      </c>
    </row>
    <row r="54" spans="1:9" ht="52.5" customHeight="1" x14ac:dyDescent="0.25">
      <c r="A54" s="18" t="s">
        <v>71</v>
      </c>
      <c r="B54" s="26" t="s">
        <v>72</v>
      </c>
      <c r="C54" s="26"/>
      <c r="D54" s="26"/>
      <c r="E54" s="26" t="s">
        <v>118</v>
      </c>
      <c r="F54" s="26"/>
      <c r="G54" s="26"/>
      <c r="H54" s="26"/>
      <c r="I54" s="14">
        <f>30000-7500</f>
        <v>22500</v>
      </c>
    </row>
    <row r="55" spans="1:9" ht="48" customHeight="1" x14ac:dyDescent="0.25">
      <c r="A55" s="18" t="s">
        <v>73</v>
      </c>
      <c r="B55" s="26" t="s">
        <v>74</v>
      </c>
      <c r="C55" s="26"/>
      <c r="D55" s="26"/>
      <c r="E55" s="26" t="s">
        <v>75</v>
      </c>
      <c r="F55" s="26"/>
      <c r="G55" s="26"/>
      <c r="H55" s="26"/>
      <c r="I55" s="11">
        <v>7000</v>
      </c>
    </row>
    <row r="56" spans="1:9" ht="15.75" x14ac:dyDescent="0.25">
      <c r="A56" s="13" t="s">
        <v>76</v>
      </c>
      <c r="B56" s="29" t="s">
        <v>77</v>
      </c>
      <c r="C56" s="29"/>
      <c r="D56" s="29"/>
      <c r="E56" s="29"/>
      <c r="F56" s="29"/>
      <c r="G56" s="29"/>
      <c r="H56" s="29"/>
      <c r="I56" s="4"/>
    </row>
    <row r="57" spans="1:9" ht="30.75" customHeight="1" x14ac:dyDescent="0.25">
      <c r="A57" s="10" t="s">
        <v>78</v>
      </c>
      <c r="B57" s="32" t="s">
        <v>79</v>
      </c>
      <c r="C57" s="32"/>
      <c r="D57" s="32"/>
      <c r="E57" s="32"/>
      <c r="F57" s="32"/>
      <c r="G57" s="32"/>
      <c r="H57" s="32"/>
      <c r="I57" s="4"/>
    </row>
    <row r="58" spans="1:9" ht="49.5" customHeight="1" x14ac:dyDescent="0.25">
      <c r="A58" s="18" t="s">
        <v>80</v>
      </c>
      <c r="B58" s="26" t="s">
        <v>81</v>
      </c>
      <c r="C58" s="26"/>
      <c r="D58" s="26"/>
      <c r="E58" s="26" t="s">
        <v>82</v>
      </c>
      <c r="F58" s="26"/>
      <c r="G58" s="26"/>
      <c r="H58" s="26"/>
      <c r="I58" s="11">
        <v>1000</v>
      </c>
    </row>
    <row r="59" spans="1:9" ht="15.75" x14ac:dyDescent="0.25">
      <c r="A59" s="13" t="s">
        <v>83</v>
      </c>
      <c r="B59" s="8" t="s">
        <v>84</v>
      </c>
      <c r="C59" s="16"/>
      <c r="D59" s="16"/>
      <c r="E59" s="16"/>
      <c r="F59" s="16"/>
      <c r="G59" s="16"/>
      <c r="H59" s="16"/>
      <c r="I59" s="4"/>
    </row>
    <row r="60" spans="1:9" ht="63.75" customHeight="1" x14ac:dyDescent="0.25">
      <c r="A60" s="18" t="s">
        <v>85</v>
      </c>
      <c r="B60" s="26" t="s">
        <v>86</v>
      </c>
      <c r="C60" s="26"/>
      <c r="D60" s="26"/>
      <c r="E60" s="26" t="s">
        <v>117</v>
      </c>
      <c r="F60" s="26"/>
      <c r="G60" s="26"/>
      <c r="H60" s="26"/>
      <c r="I60" s="14">
        <v>9000</v>
      </c>
    </row>
    <row r="61" spans="1:9" ht="30" customHeight="1" x14ac:dyDescent="0.25">
      <c r="A61" s="10" t="s">
        <v>87</v>
      </c>
      <c r="B61" s="32" t="s">
        <v>88</v>
      </c>
      <c r="C61" s="32"/>
      <c r="D61" s="32"/>
      <c r="E61" s="32"/>
      <c r="F61" s="32"/>
      <c r="G61" s="32"/>
      <c r="H61" s="32"/>
      <c r="I61" s="4"/>
    </row>
    <row r="62" spans="1:9" ht="97.5" customHeight="1" x14ac:dyDescent="0.25">
      <c r="A62" s="18" t="s">
        <v>89</v>
      </c>
      <c r="B62" s="26" t="s">
        <v>90</v>
      </c>
      <c r="C62" s="26"/>
      <c r="D62" s="26"/>
      <c r="E62" s="26" t="s">
        <v>91</v>
      </c>
      <c r="F62" s="26"/>
      <c r="G62" s="26"/>
      <c r="H62" s="26"/>
      <c r="I62" s="11">
        <v>2000</v>
      </c>
    </row>
    <row r="63" spans="1:9" ht="33" customHeight="1" x14ac:dyDescent="0.25">
      <c r="A63" s="10" t="s">
        <v>92</v>
      </c>
      <c r="B63" s="32" t="s">
        <v>93</v>
      </c>
      <c r="C63" s="32"/>
      <c r="D63" s="32"/>
      <c r="E63" s="32"/>
      <c r="F63" s="32"/>
      <c r="G63" s="32"/>
      <c r="H63" s="32"/>
      <c r="I63" s="4"/>
    </row>
    <row r="64" spans="1:9" ht="36.75" customHeight="1" x14ac:dyDescent="0.25">
      <c r="A64" s="18" t="s">
        <v>94</v>
      </c>
      <c r="B64" s="23" t="s">
        <v>95</v>
      </c>
      <c r="C64" s="23"/>
      <c r="D64" s="23"/>
      <c r="E64" s="26" t="s">
        <v>96</v>
      </c>
      <c r="F64" s="26"/>
      <c r="G64" s="26"/>
      <c r="H64" s="26"/>
      <c r="I64" s="11">
        <v>15646.05</v>
      </c>
    </row>
    <row r="65" spans="1:9" ht="47.25" customHeight="1" x14ac:dyDescent="0.25">
      <c r="A65" s="18" t="s">
        <v>97</v>
      </c>
      <c r="B65" s="26" t="s">
        <v>98</v>
      </c>
      <c r="C65" s="26"/>
      <c r="D65" s="26"/>
      <c r="E65" s="26" t="s">
        <v>99</v>
      </c>
      <c r="F65" s="26"/>
      <c r="G65" s="26"/>
      <c r="H65" s="26"/>
      <c r="I65" s="11">
        <v>15000</v>
      </c>
    </row>
    <row r="66" spans="1:9" ht="51" customHeight="1" x14ac:dyDescent="0.25">
      <c r="A66" s="18" t="s">
        <v>100</v>
      </c>
      <c r="B66" s="26" t="s">
        <v>101</v>
      </c>
      <c r="C66" s="26"/>
      <c r="D66" s="26"/>
      <c r="E66" s="26" t="s">
        <v>102</v>
      </c>
      <c r="F66" s="26"/>
      <c r="G66" s="26"/>
      <c r="H66" s="26"/>
      <c r="I66" s="11">
        <v>1000</v>
      </c>
    </row>
    <row r="67" spans="1:9" ht="64.5" customHeight="1" x14ac:dyDescent="0.25">
      <c r="A67" s="18" t="s">
        <v>103</v>
      </c>
      <c r="B67" s="26" t="s">
        <v>104</v>
      </c>
      <c r="C67" s="26"/>
      <c r="D67" s="26"/>
      <c r="E67" s="26" t="s">
        <v>105</v>
      </c>
      <c r="F67" s="26"/>
      <c r="G67" s="26"/>
      <c r="H67" s="26"/>
      <c r="I67" s="11">
        <v>1000</v>
      </c>
    </row>
    <row r="68" spans="1:9" ht="15.75" x14ac:dyDescent="0.25">
      <c r="A68" s="16"/>
      <c r="B68" s="29" t="s">
        <v>106</v>
      </c>
      <c r="C68" s="29"/>
      <c r="D68" s="29"/>
      <c r="E68" s="29"/>
      <c r="F68" s="29"/>
      <c r="G68" s="29"/>
      <c r="H68" s="29"/>
      <c r="I68" s="17">
        <f>SUM(I51:I67)</f>
        <v>90846.05</v>
      </c>
    </row>
    <row r="70" spans="1:9" ht="15.75" x14ac:dyDescent="0.25">
      <c r="A70" s="2" t="s">
        <v>107</v>
      </c>
    </row>
    <row r="72" spans="1:9" ht="31.5" x14ac:dyDescent="0.25">
      <c r="A72" s="15" t="s">
        <v>3</v>
      </c>
      <c r="B72" s="29" t="s">
        <v>108</v>
      </c>
      <c r="C72" s="29"/>
      <c r="D72" s="29"/>
      <c r="E72" s="29"/>
      <c r="F72" s="29"/>
      <c r="G72" s="29"/>
      <c r="H72" s="29"/>
      <c r="I72" s="15" t="s">
        <v>109</v>
      </c>
    </row>
    <row r="73" spans="1:9" ht="34.5" customHeight="1" x14ac:dyDescent="0.25">
      <c r="A73" s="18" t="s">
        <v>110</v>
      </c>
      <c r="B73" s="26" t="s">
        <v>111</v>
      </c>
      <c r="C73" s="26"/>
      <c r="D73" s="26"/>
      <c r="E73" s="26"/>
      <c r="F73" s="26"/>
      <c r="G73" s="26"/>
      <c r="H73" s="26"/>
      <c r="I73" s="11">
        <v>0</v>
      </c>
    </row>
    <row r="74" spans="1:9" ht="17.25" customHeight="1" x14ac:dyDescent="0.25">
      <c r="A74" s="12" t="s">
        <v>112</v>
      </c>
      <c r="B74" s="26" t="s">
        <v>113</v>
      </c>
      <c r="C74" s="26"/>
      <c r="D74" s="26"/>
      <c r="E74" s="26"/>
      <c r="F74" s="26"/>
      <c r="G74" s="26"/>
      <c r="H74" s="26"/>
      <c r="I74" s="11">
        <v>0</v>
      </c>
    </row>
    <row r="75" spans="1:9" ht="15.75" x14ac:dyDescent="0.25">
      <c r="A75" s="12" t="s">
        <v>114</v>
      </c>
      <c r="B75" s="23" t="s">
        <v>115</v>
      </c>
      <c r="C75" s="23"/>
      <c r="D75" s="23"/>
      <c r="E75" s="23"/>
      <c r="F75" s="23"/>
      <c r="G75" s="23"/>
      <c r="H75" s="23"/>
      <c r="I75" s="11">
        <v>0</v>
      </c>
    </row>
    <row r="76" spans="1:9" ht="15.75" x14ac:dyDescent="0.25">
      <c r="A76" s="16"/>
      <c r="B76" s="29" t="s">
        <v>116</v>
      </c>
      <c r="C76" s="29"/>
      <c r="D76" s="29"/>
      <c r="E76" s="29"/>
      <c r="F76" s="29"/>
      <c r="G76" s="29"/>
      <c r="H76" s="29"/>
      <c r="I76" s="11">
        <v>0</v>
      </c>
    </row>
  </sheetData>
  <mergeCells count="76">
    <mergeCell ref="B75:H75"/>
    <mergeCell ref="B76:H76"/>
    <mergeCell ref="B67:D67"/>
    <mergeCell ref="E67:H67"/>
    <mergeCell ref="B68:H68"/>
    <mergeCell ref="B72:H72"/>
    <mergeCell ref="B73:H73"/>
    <mergeCell ref="B74:H74"/>
    <mergeCell ref="B66:D66"/>
    <mergeCell ref="E66:H66"/>
    <mergeCell ref="B58:D58"/>
    <mergeCell ref="E58:H58"/>
    <mergeCell ref="B60:D60"/>
    <mergeCell ref="E60:H60"/>
    <mergeCell ref="B61:H61"/>
    <mergeCell ref="B62:D62"/>
    <mergeCell ref="E62:H62"/>
    <mergeCell ref="B63:H63"/>
    <mergeCell ref="B64:D64"/>
    <mergeCell ref="E64:H64"/>
    <mergeCell ref="B65:D65"/>
    <mergeCell ref="E65:H65"/>
    <mergeCell ref="B57:H57"/>
    <mergeCell ref="B51:D51"/>
    <mergeCell ref="E51:H51"/>
    <mergeCell ref="B52:D52"/>
    <mergeCell ref="E52:H52"/>
    <mergeCell ref="B53:D53"/>
    <mergeCell ref="E53:H53"/>
    <mergeCell ref="B54:D54"/>
    <mergeCell ref="E54:H54"/>
    <mergeCell ref="B55:D55"/>
    <mergeCell ref="E55:H55"/>
    <mergeCell ref="B56:H56"/>
    <mergeCell ref="B49:D49"/>
    <mergeCell ref="E49:H49"/>
    <mergeCell ref="B36:D36"/>
    <mergeCell ref="E36:H36"/>
    <mergeCell ref="B37:H37"/>
    <mergeCell ref="B38:D38"/>
    <mergeCell ref="E38:H38"/>
    <mergeCell ref="B39:H39"/>
    <mergeCell ref="B40:H40"/>
    <mergeCell ref="B41:H41"/>
    <mergeCell ref="A43:I43"/>
    <mergeCell ref="A44:H44"/>
    <mergeCell ref="A45:H45"/>
    <mergeCell ref="A34:I34"/>
    <mergeCell ref="B20:H20"/>
    <mergeCell ref="B21:H21"/>
    <mergeCell ref="B22:H22"/>
    <mergeCell ref="B24:H24"/>
    <mergeCell ref="B25:H25"/>
    <mergeCell ref="B26:H26"/>
    <mergeCell ref="B27:H27"/>
    <mergeCell ref="B29:H29"/>
    <mergeCell ref="B30:H30"/>
    <mergeCell ref="B31:H31"/>
    <mergeCell ref="B32:H32"/>
    <mergeCell ref="A7:I7"/>
    <mergeCell ref="B14:H14"/>
    <mergeCell ref="B15:H15"/>
    <mergeCell ref="B16:H16"/>
    <mergeCell ref="B17:H17"/>
    <mergeCell ref="B19:H19"/>
    <mergeCell ref="A9:I9"/>
    <mergeCell ref="B11:H11"/>
    <mergeCell ref="B12:H12"/>
    <mergeCell ref="B13:H13"/>
    <mergeCell ref="B18:H18"/>
    <mergeCell ref="E1:I1"/>
    <mergeCell ref="E2:I2"/>
    <mergeCell ref="E3:I3"/>
    <mergeCell ref="E4:I4"/>
    <mergeCell ref="E6:I6"/>
    <mergeCell ref="E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AARSP 2024-04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dcterms:created xsi:type="dcterms:W3CDTF">2024-04-02T13:30:26Z</dcterms:created>
  <dcterms:modified xsi:type="dcterms:W3CDTF">2024-04-22T11:56:46Z</dcterms:modified>
</cp:coreProperties>
</file>