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2020 m. veiklos planu rengimas_2020_03\Seniuniju_2020_MVP_2020_03\"/>
    </mc:Choice>
  </mc:AlternateContent>
  <bookViews>
    <workbookView xWindow="0" yWindow="0" windowWidth="25830" windowHeight="10665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H84" i="20" l="1"/>
  <c r="I71" i="20" l="1"/>
  <c r="J71" i="20"/>
  <c r="K71" i="20"/>
  <c r="L71" i="20"/>
  <c r="M71" i="20"/>
  <c r="N71" i="20"/>
  <c r="O71" i="20"/>
  <c r="P71" i="20"/>
  <c r="H71" i="20"/>
  <c r="H72" i="20" s="1"/>
  <c r="I64" i="20"/>
  <c r="J64" i="20"/>
  <c r="K64" i="20"/>
  <c r="L64" i="20"/>
  <c r="M64" i="20"/>
  <c r="N64" i="20"/>
  <c r="O64" i="20"/>
  <c r="P64" i="20"/>
  <c r="H64" i="20"/>
  <c r="H80" i="20" l="1"/>
  <c r="K81" i="20"/>
  <c r="H77" i="20" l="1"/>
  <c r="H81" i="20" s="1"/>
  <c r="P81" i="20" l="1"/>
  <c r="O81" i="20"/>
  <c r="N81" i="20"/>
  <c r="M81" i="20"/>
  <c r="L81" i="20"/>
  <c r="J81" i="20"/>
  <c r="I81" i="20"/>
  <c r="I82" i="20" s="1"/>
  <c r="I83" i="20" s="1"/>
  <c r="H82" i="20"/>
  <c r="H83" i="20" s="1"/>
  <c r="I57" i="20" l="1"/>
  <c r="J57" i="20"/>
  <c r="H55" i="20"/>
  <c r="K57" i="20"/>
  <c r="P57" i="20" l="1"/>
  <c r="P58" i="20" s="1"/>
  <c r="P59" i="20" s="1"/>
  <c r="I58" i="20"/>
  <c r="I59" i="20" s="1"/>
  <c r="J58" i="20"/>
  <c r="J59" i="20" s="1"/>
  <c r="K58" i="20"/>
  <c r="K59" i="20" s="1"/>
  <c r="K15" i="20"/>
  <c r="K16" i="20" s="1"/>
  <c r="K17" i="20" s="1"/>
  <c r="K31" i="20"/>
  <c r="K32" i="20" s="1"/>
  <c r="K33" i="20" s="1"/>
  <c r="K48" i="20"/>
  <c r="K49" i="20" s="1"/>
  <c r="K50" i="20" s="1"/>
  <c r="L57" i="20"/>
  <c r="L58" i="20" s="1"/>
  <c r="L59" i="20" s="1"/>
  <c r="M57" i="20"/>
  <c r="M58" i="20" s="1"/>
  <c r="M59" i="20" s="1"/>
  <c r="N57" i="20"/>
  <c r="N58" i="20" s="1"/>
  <c r="N59" i="20" s="1"/>
  <c r="O57" i="20"/>
  <c r="O58" i="20" s="1"/>
  <c r="O59" i="20" s="1"/>
  <c r="H45" i="20"/>
  <c r="H47" i="20"/>
  <c r="H44" i="20"/>
  <c r="I48" i="20"/>
  <c r="I49" i="20" s="1"/>
  <c r="I50" i="20" s="1"/>
  <c r="J15" i="20"/>
  <c r="J16" i="20" s="1"/>
  <c r="J17" i="20" s="1"/>
  <c r="J31" i="20"/>
  <c r="J32" i="20" s="1"/>
  <c r="J33" i="20" s="1"/>
  <c r="J48" i="20"/>
  <c r="J49" i="20" s="1"/>
  <c r="J50" i="20" s="1"/>
  <c r="O72" i="20"/>
  <c r="O73" i="20" s="1"/>
  <c r="O82" i="20" s="1"/>
  <c r="O83" i="20" s="1"/>
  <c r="H63" i="20"/>
  <c r="I15" i="20"/>
  <c r="I16" i="20" s="1"/>
  <c r="I17" i="20" s="1"/>
  <c r="L15" i="20"/>
  <c r="L16" i="20" s="1"/>
  <c r="L17" i="20" s="1"/>
  <c r="L31" i="20"/>
  <c r="L32" i="20" s="1"/>
  <c r="L33" i="20" s="1"/>
  <c r="L48" i="20"/>
  <c r="L49" i="20" s="1"/>
  <c r="L50" i="20" s="1"/>
  <c r="M15" i="20"/>
  <c r="M16" i="20" s="1"/>
  <c r="M17" i="20" s="1"/>
  <c r="N15" i="20"/>
  <c r="N16" i="20" s="1"/>
  <c r="N17" i="20" s="1"/>
  <c r="N31" i="20"/>
  <c r="N32" i="20" s="1"/>
  <c r="N33" i="20" s="1"/>
  <c r="N48" i="20"/>
  <c r="N49" i="20" s="1"/>
  <c r="N50" i="20" s="1"/>
  <c r="O15" i="20"/>
  <c r="O16" i="20" s="1"/>
  <c r="O17" i="20" s="1"/>
  <c r="P15" i="20"/>
  <c r="P16" i="20" s="1"/>
  <c r="P17" i="20" s="1"/>
  <c r="P31" i="20"/>
  <c r="P32" i="20" s="1"/>
  <c r="P33" i="20" s="1"/>
  <c r="P48" i="20"/>
  <c r="P49" i="20" s="1"/>
  <c r="P50" i="20" s="1"/>
  <c r="H14" i="20"/>
  <c r="H15" i="20" s="1"/>
  <c r="H16" i="20" s="1"/>
  <c r="H17" i="20" s="1"/>
  <c r="O31" i="20"/>
  <c r="O32" i="20" s="1"/>
  <c r="O33" i="20" s="1"/>
  <c r="O48" i="20"/>
  <c r="O49" i="20" s="1"/>
  <c r="O50" i="20" s="1"/>
  <c r="M31" i="20"/>
  <c r="M32" i="20" s="1"/>
  <c r="M33" i="20" s="1"/>
  <c r="M48" i="20"/>
  <c r="M49" i="20" s="1"/>
  <c r="M50" i="20" s="1"/>
  <c r="I31" i="20"/>
  <c r="I32" i="20" s="1"/>
  <c r="I33" i="20" s="1"/>
  <c r="H28" i="20"/>
  <c r="H30" i="20"/>
  <c r="H54" i="20"/>
  <c r="H56" i="20"/>
  <c r="I28" i="19"/>
  <c r="M28" i="19"/>
  <c r="I29" i="19"/>
  <c r="J29" i="19"/>
  <c r="N29" i="19"/>
  <c r="M29" i="19" s="1"/>
  <c r="I30" i="19"/>
  <c r="M30" i="19"/>
  <c r="I31" i="19"/>
  <c r="J31" i="19"/>
  <c r="J32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O142" i="19" s="1"/>
  <c r="P141" i="19"/>
  <c r="I141" i="19"/>
  <c r="N32" i="19" l="1"/>
  <c r="N42" i="19"/>
  <c r="N36" i="19"/>
  <c r="M36" i="19" s="1"/>
  <c r="H48" i="20"/>
  <c r="J72" i="20"/>
  <c r="J73" i="20" s="1"/>
  <c r="J82" i="20" s="1"/>
  <c r="J83" i="20" s="1"/>
  <c r="I72" i="20"/>
  <c r="I73" i="20" s="1"/>
  <c r="I84" i="20" s="1"/>
  <c r="P42" i="19"/>
  <c r="M42" i="19" s="1"/>
  <c r="M32" i="19"/>
  <c r="I32" i="19"/>
  <c r="H73" i="20"/>
  <c r="K72" i="20"/>
  <c r="K73" i="20" s="1"/>
  <c r="K82" i="20" s="1"/>
  <c r="K83" i="20" s="1"/>
  <c r="K84" i="20" s="1"/>
  <c r="P72" i="20"/>
  <c r="P73" i="20" s="1"/>
  <c r="P82" i="20" s="1"/>
  <c r="P83" i="20" s="1"/>
  <c r="P84" i="20" s="1"/>
  <c r="L72" i="20"/>
  <c r="L73" i="20" s="1"/>
  <c r="L82" i="20" s="1"/>
  <c r="L83" i="20" s="1"/>
  <c r="L84" i="20" s="1"/>
  <c r="O84" i="20"/>
  <c r="N72" i="20"/>
  <c r="N73" i="20" s="1"/>
  <c r="N82" i="20" s="1"/>
  <c r="N83" i="20" s="1"/>
  <c r="N84" i="20" s="1"/>
  <c r="H49" i="20"/>
  <c r="H50" i="20" s="1"/>
  <c r="M72" i="20"/>
  <c r="M73" i="20" s="1"/>
  <c r="M82" i="20" s="1"/>
  <c r="M83" i="20" s="1"/>
  <c r="M84" i="20" s="1"/>
  <c r="H57" i="20"/>
  <c r="H58" i="20" s="1"/>
  <c r="H59" i="20" s="1"/>
  <c r="J84" i="20"/>
  <c r="H31" i="20"/>
  <c r="H32" i="20" s="1"/>
  <c r="H33" i="20" s="1"/>
  <c r="J142" i="19"/>
  <c r="I142" i="19" s="1"/>
  <c r="I36" i="19"/>
  <c r="N142" i="19"/>
  <c r="I41" i="19"/>
  <c r="M141" i="19"/>
  <c r="L42" i="19"/>
  <c r="I42" i="19" s="1"/>
  <c r="P142" i="19" l="1"/>
  <c r="M142" i="19"/>
</calcChain>
</file>

<file path=xl/sharedStrings.xml><?xml version="1.0" encoding="utf-8"?>
<sst xmlns="http://schemas.openxmlformats.org/spreadsheetml/2006/main" count="681" uniqueCount="209">
  <si>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</si>
  <si>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</si>
  <si>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</si>
  <si>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</si>
  <si>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</si>
  <si>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</si>
  <si>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</si>
  <si>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</si>
  <si>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</si>
  <si>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</si>
  <si>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</si>
  <si>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</si>
  <si>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</si>
  <si>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</si>
  <si>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</si>
  <si>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</si>
  <si>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</si>
  <si>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</si>
  <si>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</si>
  <si>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</si>
  <si>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</si>
  <si>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</si>
  <si>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</si>
  <si>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</si>
  <si>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</si>
  <si>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</si>
  <si>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</si>
  <si>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</si>
  <si>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</si>
  <si>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</si>
  <si>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</si>
  <si>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</si>
  <si>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</si>
  <si>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</si>
  <si>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</si>
  <si>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</si>
  <si>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</si>
  <si>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</si>
  <si>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</si>
  <si>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</si>
  <si>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</si>
  <si>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</si>
  <si>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</si>
  <si>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</si>
  <si>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</si>
  <si>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</si>
  <si>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</si>
  <si>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</si>
  <si>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</si>
  <si>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</si>
  <si>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</si>
  <si>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</si>
  <si>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</si>
  <si>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</si>
  <si>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</si>
  <si>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</si>
  <si>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</si>
  <si>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</si>
  <si>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</si>
  <si>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</si>
  <si>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</si>
  <si>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</si>
  <si>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</si>
  <si>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</si>
  <si>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</si>
  <si>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</si>
  <si>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</si>
  <si>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</si>
  <si>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</si>
  <si>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</si>
  <si>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</si>
  <si>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</si>
  <si>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</si>
  <si>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</si>
  <si>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</si>
  <si>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</si>
  <si>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</si>
  <si>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</si>
  <si>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</si>
  <si>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</si>
  <si>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</si>
  <si>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</si>
  <si>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</si>
  <si>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</si>
  <si>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</si>
  <si>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</si>
  <si>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</si>
  <si>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</si>
  <si>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</si>
  <si>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</si>
  <si>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</si>
  <si>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</si>
  <si>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</si>
  <si>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</si>
  <si>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</si>
  <si>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</si>
  <si>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</si>
  <si>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</si>
  <si>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</si>
  <si>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</si>
  <si>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</si>
  <si>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</si>
  <si>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</si>
  <si>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</si>
  <si>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</si>
  <si>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</si>
  <si>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</si>
  <si>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</si>
  <si>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</si>
  <si>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</si>
  <si>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</si>
  <si>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</si>
  <si>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</si>
  <si>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</si>
  <si>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</si>
  <si>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</si>
  <si>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</si>
  <si>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</si>
  <si>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</si>
  <si>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</si>
  <si>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</si>
  <si>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</si>
  <si>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</si>
  <si>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</si>
  <si>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</si>
  <si>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</si>
  <si>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</si>
  <si>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</si>
  <si>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</si>
  <si>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</si>
  <si>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</si>
  <si>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</si>
  <si>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</si>
  <si>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</si>
  <si>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</si>
  <si>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</si>
  <si>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</si>
  <si>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</si>
  <si>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</si>
  <si>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</si>
  <si>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</si>
  <si>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</si>
  <si>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</si>
  <si>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</si>
  <si>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</si>
  <si>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</si>
  <si>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</si>
  <si>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</si>
  <si>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</si>
  <si>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vnt.</t>
  </si>
  <si>
    <t>km.</t>
  </si>
  <si>
    <t>vnt</t>
  </si>
  <si>
    <t>ha</t>
  </si>
  <si>
    <t xml:space="preserve"> </t>
  </si>
  <si>
    <t>Seniūnijoje dirbančių darbuotojų skaičius</t>
  </si>
  <si>
    <t>Mokinių, gaunančių paramą skaičius</t>
  </si>
  <si>
    <t>Išduotų leidimu skaičius</t>
  </si>
  <si>
    <t>2018  I- IV ket.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</si>
  <si>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</si>
  <si>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</si>
  <si>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Kompleksiškai modernizuoti, renovuoti švietimo įstaigų mokymo (si) ir ugdymo (si) aplinką ir materialinę bazę (vaikų ir jaunimo ugdymo organizavimas)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</si>
  <si>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</si>
  <si>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</si>
  <si>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</si>
  <si>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Švietimo kokybės gerinimas.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</si>
  <si>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</si>
  <si>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</si>
  <si>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</si>
  <si>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</si>
  <si>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Sudargo seniūnija</t>
  </si>
  <si>
    <t>Notarinių veiksmų skaičius</t>
  </si>
  <si>
    <t>Išduotų pažymų  skaičius</t>
  </si>
  <si>
    <t xml:space="preserve">ŠAKIŲ RAJONO SAVIVALDYBĖS ADMINISTRACIJOS SUDARGO SENIŪNIJOS
  2020  METŲ VEIKLOS PLANAS
</t>
  </si>
  <si>
    <t>Savivaldybės administracijos Sudargo seniūnijos 2020 metų veiklos planas</t>
  </si>
  <si>
    <t>2020  I- IV ket.</t>
  </si>
  <si>
    <t xml:space="preserve">PATVIRTINTA           
Šakių rajono savivaldybės
administracijos direktoriaus
2020 m.                   d. įsakymu Nr.   
</t>
  </si>
  <si>
    <t>Priemonė: Vietinės reikšmės kelių ir gatvių priežiūra</t>
  </si>
  <si>
    <t>Veikla: Seniūnijos kelių greideriavimas, žvyravimas, sniego valymas</t>
  </si>
  <si>
    <t>Uždavinys. Finansinės pagalbos rajono gyventojams teikimas ir didinimas.</t>
  </si>
  <si>
    <t>Priemonė: Teikti socialines paslaugas seniūnijos gyventojams.</t>
  </si>
  <si>
    <t>Veikla: Socialinių paslaugų administravimas seniūnijoje</t>
  </si>
  <si>
    <t>Seniūnijos gyventojų, gaunančių pašalpas, skaičius</t>
  </si>
  <si>
    <t>Priemonė: Aplinkotvarkos darbų vykdymas seniūnijoje</t>
  </si>
  <si>
    <t>Veikla: Vykdyti bendrojo naudojimo teritorijų priežiūrą: kapinių, želdinių, gatvių, pakelių, šaligatvių valymą ir priežiūrą, gatvių ir kitų viešų vietų apšvietimą, viešųjų tualetų priežiūros paslaugų teikimą</t>
  </si>
  <si>
    <t>Prižiūrimų viešojo naudojimo teritorijų plotas ha</t>
  </si>
  <si>
    <t>Prižiūrimų seniūnijoje gatvės šviestuvų skaičius</t>
  </si>
  <si>
    <t>Tvarkomų veikiančių kapinių plotas ha</t>
  </si>
  <si>
    <t>Surinktų ir išvežtų atliekų kiekis, tonomis</t>
  </si>
  <si>
    <t>t.</t>
  </si>
  <si>
    <t>Priemonė: Vykdyti mokinių pavėžėjimo programą</t>
  </si>
  <si>
    <t xml:space="preserve">Veikla: Mokinių pavežėjimo iki mokyklos organizavimas </t>
  </si>
  <si>
    <t>Nuvažiuota kilometrų, vežant mokinius, per metus</t>
  </si>
  <si>
    <t>km</t>
  </si>
  <si>
    <t>Veikla: Įdarbinti seniūnijos gyventojus per užimtumo didinimo programą</t>
  </si>
  <si>
    <t>SB SB(D)</t>
  </si>
  <si>
    <t>Įdarbintų, per užimtumo didinimo programą, seniūnijos gyventojų skaičius</t>
  </si>
  <si>
    <t>Uždavinys. Vykdyti administracinės naštos mažinimą</t>
  </si>
  <si>
    <t>Priemonė: Savivaldybės veiklos pagrindinių funkcijų vykdymas</t>
  </si>
  <si>
    <t>Veikla: Pažymos juridiniams faktams patvirtinti ir susirašinėjimo su kitomis institucijomis</t>
  </si>
  <si>
    <t>Veikla: Gyvenamosios vietos deklaravimo funkcijos vykdymas</t>
  </si>
  <si>
    <t>Veikla: Leidimai saugotinų medžių ir krūmų kirtimo, persodinimo ar kitokio pašalinimo, genėjimo darbams</t>
  </si>
  <si>
    <t>Veikla: Laidojimo leidimai</t>
  </si>
  <si>
    <t>Veikla: Notariniai veiksmai</t>
  </si>
  <si>
    <t>Priemonė: Įgyvendinti užimtumo didinimo programą</t>
  </si>
  <si>
    <t>Seniūnijoje prižiūrimų vietinės reikšmės kelių ir gatvių ilgis kilometrais</t>
  </si>
  <si>
    <t>Lėšos biudžetiniams 2020-iesiems metams, tūkst. Eur</t>
  </si>
  <si>
    <t>Priemonė: Administracinės naštos mažinimo priemonės</t>
  </si>
  <si>
    <t>Išduotų pažymų skaičius</t>
  </si>
  <si>
    <t>Veikla: Priemonės bei kitos paslaugos skirtos seniūnijos išlaikymui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</si>
</sst>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0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8" fillId="0" borderId="0"/>
    <xf numFmtId="0" fontId="13" fillId="0" borderId="0"/>
    <xf numFmtId="0" fontId="12" fillId="0" borderId="0"/>
    <xf numFmtId="0" fontId="27" fillId="0" borderId="0"/>
  </cellStyleXfs>
  <cellXfs count="455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164" fontId="8" fillId="0" borderId="28" xfId="0" applyNumberFormat="1" applyFont="1" applyFill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horizontal="center" vertical="top" wrapText="1"/>
    </xf>
    <xf numFmtId="49" fontId="26" fillId="3" borderId="60" xfId="0" applyNumberFormat="1" applyFont="1" applyFill="1" applyBorder="1" applyAlignment="1">
      <alignment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0" fontId="8" fillId="0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8" fillId="0" borderId="61" xfId="0" applyFont="1" applyBorder="1" applyAlignment="1">
      <alignment horizontal="center" vertical="top"/>
    </xf>
    <xf numFmtId="0" fontId="8" fillId="0" borderId="28" xfId="0" applyFont="1" applyFill="1" applyBorder="1" applyAlignment="1">
      <alignment horizontal="left" vertical="top" wrapText="1"/>
    </xf>
    <xf numFmtId="167" fontId="8" fillId="0" borderId="28" xfId="0" applyNumberFormat="1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Fill="1" applyBorder="1" applyAlignment="1">
      <alignment horizontal="center" vertical="top"/>
    </xf>
    <xf numFmtId="0" fontId="8" fillId="0" borderId="62" xfId="0" applyFont="1" applyFill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0" fontId="8" fillId="5" borderId="28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vertical="center" wrapText="1"/>
    </xf>
    <xf numFmtId="2" fontId="8" fillId="0" borderId="28" xfId="0" applyNumberFormat="1" applyFont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26" fillId="0" borderId="60" xfId="0" applyFont="1" applyFill="1" applyBorder="1" applyAlignment="1">
      <alignment vertical="center" wrapText="1"/>
    </xf>
    <xf numFmtId="0" fontId="10" fillId="0" borderId="60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vertical="center"/>
    </xf>
    <xf numFmtId="0" fontId="10" fillId="0" borderId="53" xfId="0" applyFont="1" applyFill="1" applyBorder="1" applyAlignment="1">
      <alignment vertical="center" wrapText="1"/>
    </xf>
    <xf numFmtId="49" fontId="8" fillId="7" borderId="28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49" fontId="8" fillId="0" borderId="28" xfId="0" applyNumberFormat="1" applyFont="1" applyBorder="1" applyAlignment="1">
      <alignment vertical="center"/>
    </xf>
    <xf numFmtId="0" fontId="8" fillId="0" borderId="28" xfId="0" applyFont="1" applyBorder="1" applyAlignment="1">
      <alignment horizontal="center" vertical="center"/>
    </xf>
    <xf numFmtId="49" fontId="8" fillId="7" borderId="1" xfId="0" applyNumberFormat="1" applyFont="1" applyFill="1" applyBorder="1" applyAlignment="1">
      <alignment vertical="center"/>
    </xf>
    <xf numFmtId="49" fontId="10" fillId="3" borderId="28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8" fillId="0" borderId="28" xfId="0" applyFont="1" applyBorder="1" applyAlignment="1">
      <alignment horizontal="center" vertical="center" textRotation="90" wrapText="1"/>
    </xf>
    <xf numFmtId="0" fontId="10" fillId="3" borderId="28" xfId="0" applyFont="1" applyFill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164" fontId="10" fillId="4" borderId="53" xfId="0" applyNumberFormat="1" applyFont="1" applyFill="1" applyBorder="1" applyAlignment="1">
      <alignment horizontal="center" vertical="center"/>
    </xf>
    <xf numFmtId="164" fontId="10" fillId="4" borderId="60" xfId="0" applyNumberFormat="1" applyFont="1" applyFill="1" applyBorder="1" applyAlignment="1">
      <alignment horizontal="center" vertical="center"/>
    </xf>
    <xf numFmtId="164" fontId="10" fillId="4" borderId="61" xfId="0" applyNumberFormat="1" applyFont="1" applyFill="1" applyBorder="1" applyAlignment="1">
      <alignment horizontal="center" vertical="center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49" fontId="29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0" fontId="10" fillId="0" borderId="53" xfId="0" applyFont="1" applyFill="1" applyBorder="1" applyAlignment="1">
      <alignment horizontal="left" vertical="center" wrapText="1"/>
    </xf>
    <xf numFmtId="0" fontId="10" fillId="0" borderId="61" xfId="0" applyFont="1" applyFill="1" applyBorder="1" applyAlignment="1">
      <alignment horizontal="left" vertical="center" wrapText="1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8" fillId="0" borderId="28" xfId="0" applyFont="1" applyBorder="1" applyAlignment="1">
      <alignment horizontal="center" vertical="center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49" fontId="10" fillId="0" borderId="4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45" xfId="0" applyFont="1" applyFill="1" applyBorder="1" applyAlignment="1">
      <alignment horizontal="left" vertical="top" wrapText="1"/>
    </xf>
    <xf numFmtId="0" fontId="8" fillId="0" borderId="23" xfId="0" applyFont="1" applyFill="1" applyBorder="1" applyAlignment="1">
      <alignment horizontal="left" vertical="top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4"/>
  <sheetViews>
    <sheetView tabSelected="1" zoomScale="70" zoomScaleNormal="70" workbookViewId="0">
      <pane ySplit="9" topLeftCell="A10" activePane="bottomLeft" state="frozen"/>
      <selection pane="bottomLeft" activeCell="O14" sqref="O14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4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4.28515625" style="4" customWidth="1"/>
    <col min="18" max="18" width="18.140625" style="1" customWidth="1"/>
    <col min="19" max="19" width="31.85546875" style="1" customWidth="1"/>
    <col min="20" max="20" width="5.28515625" style="201" customWidth="1"/>
    <col min="21" max="21" width="6.5703125" style="201" customWidth="1"/>
    <col min="22" max="16384" width="9.140625" style="1"/>
  </cols>
  <sheetData>
    <row r="1" spans="1:21" ht="62.25" customHeight="1" x14ac:dyDescent="0.2">
      <c r="S1" s="305" t="s">
        <v>175</v>
      </c>
      <c r="T1" s="306"/>
      <c r="U1" s="306"/>
    </row>
    <row r="2" spans="1:21" ht="9" customHeight="1" x14ac:dyDescent="0.2"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</row>
    <row r="3" spans="1:21" ht="15.75" customHeight="1" x14ac:dyDescent="0.2"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156"/>
    </row>
    <row r="4" spans="1:21" ht="8.25" customHeight="1" x14ac:dyDescent="0.2"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09"/>
      <c r="T4" s="309"/>
      <c r="U4" s="309"/>
    </row>
    <row r="5" spans="1:21" ht="38.25" customHeight="1" x14ac:dyDescent="0.2">
      <c r="B5" s="308" t="s">
        <v>172</v>
      </c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08"/>
      <c r="T5" s="308"/>
      <c r="U5" s="308"/>
    </row>
    <row r="6" spans="1:21" ht="10.5" customHeight="1" x14ac:dyDescent="0.2">
      <c r="S6" s="157"/>
      <c r="T6" s="202"/>
      <c r="U6" s="202"/>
    </row>
    <row r="7" spans="1:21" s="72" customFormat="1" ht="18" customHeight="1" x14ac:dyDescent="0.2">
      <c r="A7" s="243" t="s">
        <v>139</v>
      </c>
      <c r="B7" s="243" t="s">
        <v>1</v>
      </c>
      <c r="C7" s="243" t="s">
        <v>2</v>
      </c>
      <c r="D7" s="243" t="s">
        <v>3</v>
      </c>
      <c r="E7" s="243" t="s">
        <v>137</v>
      </c>
      <c r="F7" s="285" t="s">
        <v>18</v>
      </c>
      <c r="G7" s="254" t="s">
        <v>6</v>
      </c>
      <c r="H7" s="282" t="s">
        <v>205</v>
      </c>
      <c r="I7" s="274" t="s">
        <v>147</v>
      </c>
      <c r="J7" s="275"/>
      <c r="K7" s="275"/>
      <c r="L7" s="275"/>
      <c r="M7" s="275"/>
      <c r="N7" s="275"/>
      <c r="O7" s="275"/>
      <c r="P7" s="276"/>
      <c r="Q7" s="243" t="s">
        <v>138</v>
      </c>
      <c r="R7" s="270" t="s">
        <v>0</v>
      </c>
      <c r="S7" s="310" t="s">
        <v>140</v>
      </c>
      <c r="T7" s="310"/>
      <c r="U7" s="310"/>
    </row>
    <row r="8" spans="1:21" s="72" customFormat="1" ht="7.5" customHeight="1" x14ac:dyDescent="0.2">
      <c r="A8" s="243"/>
      <c r="B8" s="243"/>
      <c r="C8" s="243"/>
      <c r="D8" s="243"/>
      <c r="E8" s="243"/>
      <c r="F8" s="285"/>
      <c r="G8" s="255"/>
      <c r="H8" s="283"/>
      <c r="I8" s="277"/>
      <c r="J8" s="278"/>
      <c r="K8" s="278"/>
      <c r="L8" s="278"/>
      <c r="M8" s="278"/>
      <c r="N8" s="278"/>
      <c r="O8" s="278"/>
      <c r="P8" s="279"/>
      <c r="Q8" s="243"/>
      <c r="R8" s="270"/>
      <c r="S8" s="310"/>
      <c r="T8" s="310"/>
      <c r="U8" s="310"/>
    </row>
    <row r="9" spans="1:21" s="72" customFormat="1" ht="102.75" customHeight="1" x14ac:dyDescent="0.2">
      <c r="A9" s="243"/>
      <c r="B9" s="243"/>
      <c r="C9" s="243"/>
      <c r="D9" s="243"/>
      <c r="E9" s="243"/>
      <c r="F9" s="285"/>
      <c r="G9" s="256"/>
      <c r="H9" s="284"/>
      <c r="I9" s="177" t="s">
        <v>13</v>
      </c>
      <c r="J9" s="177" t="s">
        <v>145</v>
      </c>
      <c r="K9" s="177" t="s">
        <v>146</v>
      </c>
      <c r="L9" s="177" t="s">
        <v>141</v>
      </c>
      <c r="M9" s="177" t="s">
        <v>142</v>
      </c>
      <c r="N9" s="177" t="s">
        <v>143</v>
      </c>
      <c r="O9" s="177" t="s">
        <v>148</v>
      </c>
      <c r="P9" s="177" t="s">
        <v>144</v>
      </c>
      <c r="Q9" s="243"/>
      <c r="R9" s="270"/>
      <c r="S9" s="158" t="s">
        <v>136</v>
      </c>
      <c r="T9" s="159" t="s">
        <v>134</v>
      </c>
      <c r="U9" s="159" t="s">
        <v>135</v>
      </c>
    </row>
    <row r="10" spans="1:21" s="4" customFormat="1" ht="15" customHeight="1" x14ac:dyDescent="0.2">
      <c r="A10" s="171" t="s">
        <v>9</v>
      </c>
      <c r="B10" s="290" t="s">
        <v>173</v>
      </c>
      <c r="C10" s="291"/>
      <c r="D10" s="291"/>
      <c r="E10" s="291"/>
      <c r="F10" s="291"/>
      <c r="G10" s="291"/>
      <c r="H10" s="291"/>
      <c r="I10" s="291"/>
      <c r="J10" s="291"/>
      <c r="K10" s="291"/>
      <c r="L10" s="291"/>
      <c r="M10" s="291"/>
      <c r="N10" s="291"/>
      <c r="O10" s="291"/>
      <c r="P10" s="291"/>
      <c r="Q10" s="291"/>
      <c r="R10" s="291"/>
      <c r="S10" s="291"/>
      <c r="T10" s="291"/>
      <c r="U10" s="291"/>
    </row>
    <row r="11" spans="1:21" s="4" customFormat="1" ht="15" customHeight="1" x14ac:dyDescent="0.2">
      <c r="A11" s="200" t="s">
        <v>9</v>
      </c>
      <c r="B11" s="160" t="s">
        <v>9</v>
      </c>
      <c r="C11" s="244" t="s">
        <v>161</v>
      </c>
      <c r="D11" s="244"/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4"/>
      <c r="R11" s="244"/>
      <c r="S11" s="244"/>
      <c r="T11" s="244"/>
      <c r="U11" s="244"/>
    </row>
    <row r="12" spans="1:21" s="4" customFormat="1" ht="15" customHeight="1" x14ac:dyDescent="0.2">
      <c r="A12" s="170" t="s">
        <v>9</v>
      </c>
      <c r="B12" s="160" t="s">
        <v>9</v>
      </c>
      <c r="C12" s="161" t="s">
        <v>9</v>
      </c>
      <c r="D12" s="292" t="s">
        <v>158</v>
      </c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2"/>
      <c r="P12" s="292"/>
      <c r="Q12" s="292"/>
      <c r="R12" s="292"/>
      <c r="S12" s="292"/>
      <c r="T12" s="292"/>
      <c r="U12" s="292"/>
    </row>
    <row r="13" spans="1:21" s="72" customFormat="1" ht="30" customHeight="1" x14ac:dyDescent="0.2">
      <c r="A13" s="286" t="s">
        <v>9</v>
      </c>
      <c r="B13" s="239" t="s">
        <v>9</v>
      </c>
      <c r="C13" s="266" t="s">
        <v>9</v>
      </c>
      <c r="D13" s="263" t="s">
        <v>9</v>
      </c>
      <c r="E13" s="267" t="s">
        <v>176</v>
      </c>
      <c r="F13" s="268"/>
      <c r="G13" s="172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62"/>
      <c r="T13" s="198"/>
      <c r="U13" s="198"/>
    </row>
    <row r="14" spans="1:21" s="72" customFormat="1" ht="40.5" customHeight="1" x14ac:dyDescent="0.2">
      <c r="A14" s="287"/>
      <c r="B14" s="239"/>
      <c r="C14" s="266"/>
      <c r="D14" s="264"/>
      <c r="E14" s="174" t="s">
        <v>9</v>
      </c>
      <c r="F14" s="222" t="s">
        <v>177</v>
      </c>
      <c r="G14" s="163" t="s">
        <v>13</v>
      </c>
      <c r="H14" s="197">
        <f>I14+J14+K14+L14+M14+N14+O14+P14</f>
        <v>17.73</v>
      </c>
      <c r="I14" s="211">
        <v>17.73</v>
      </c>
      <c r="J14" s="163"/>
      <c r="K14" s="163"/>
      <c r="L14" s="163"/>
      <c r="M14" s="163"/>
      <c r="N14" s="163"/>
      <c r="O14" s="163"/>
      <c r="P14" s="163"/>
      <c r="Q14" s="194" t="s">
        <v>174</v>
      </c>
      <c r="R14" s="220" t="s">
        <v>169</v>
      </c>
      <c r="S14" s="221" t="s">
        <v>204</v>
      </c>
      <c r="T14" s="219" t="s">
        <v>150</v>
      </c>
      <c r="U14" s="219">
        <v>43</v>
      </c>
    </row>
    <row r="15" spans="1:21" s="4" customFormat="1" ht="15" customHeight="1" x14ac:dyDescent="0.2">
      <c r="A15" s="288"/>
      <c r="B15" s="239"/>
      <c r="C15" s="266"/>
      <c r="D15" s="271" t="s">
        <v>14</v>
      </c>
      <c r="E15" s="272"/>
      <c r="F15" s="272"/>
      <c r="G15" s="273"/>
      <c r="H15" s="212">
        <f t="shared" ref="H15:P15" si="0">H14</f>
        <v>17.73</v>
      </c>
      <c r="I15" s="212">
        <f t="shared" si="0"/>
        <v>17.73</v>
      </c>
      <c r="J15" s="178">
        <f t="shared" si="0"/>
        <v>0</v>
      </c>
      <c r="K15" s="178">
        <f t="shared" si="0"/>
        <v>0</v>
      </c>
      <c r="L15" s="178">
        <f t="shared" si="0"/>
        <v>0</v>
      </c>
      <c r="M15" s="178">
        <f t="shared" si="0"/>
        <v>0</v>
      </c>
      <c r="N15" s="178">
        <f t="shared" si="0"/>
        <v>0</v>
      </c>
      <c r="O15" s="178">
        <f t="shared" si="0"/>
        <v>0</v>
      </c>
      <c r="P15" s="178">
        <f t="shared" si="0"/>
        <v>0</v>
      </c>
      <c r="Q15" s="260"/>
      <c r="R15" s="261"/>
      <c r="S15" s="261"/>
      <c r="T15" s="261"/>
      <c r="U15" s="262"/>
    </row>
    <row r="16" spans="1:21" s="4" customFormat="1" ht="15" customHeight="1" x14ac:dyDescent="0.2">
      <c r="A16" s="171" t="s">
        <v>9</v>
      </c>
      <c r="B16" s="160" t="s">
        <v>9</v>
      </c>
      <c r="C16" s="161" t="s">
        <v>9</v>
      </c>
      <c r="D16" s="297" t="s">
        <v>15</v>
      </c>
      <c r="E16" s="298"/>
      <c r="F16" s="298"/>
      <c r="G16" s="299"/>
      <c r="H16" s="189">
        <f>H15</f>
        <v>17.73</v>
      </c>
      <c r="I16" s="189">
        <f t="shared" ref="I16:P17" si="1">I15</f>
        <v>17.73</v>
      </c>
      <c r="J16" s="189">
        <f t="shared" si="1"/>
        <v>0</v>
      </c>
      <c r="K16" s="189">
        <f t="shared" si="1"/>
        <v>0</v>
      </c>
      <c r="L16" s="189">
        <f t="shared" si="1"/>
        <v>0</v>
      </c>
      <c r="M16" s="189">
        <f t="shared" si="1"/>
        <v>0</v>
      </c>
      <c r="N16" s="189">
        <f t="shared" si="1"/>
        <v>0</v>
      </c>
      <c r="O16" s="189">
        <f t="shared" si="1"/>
        <v>0</v>
      </c>
      <c r="P16" s="189">
        <f t="shared" si="1"/>
        <v>0</v>
      </c>
      <c r="Q16" s="302"/>
      <c r="R16" s="303"/>
      <c r="S16" s="303"/>
      <c r="T16" s="303"/>
      <c r="U16" s="304"/>
    </row>
    <row r="17" spans="1:23" ht="18" customHeight="1" x14ac:dyDescent="0.2">
      <c r="A17" s="200" t="s">
        <v>9</v>
      </c>
      <c r="B17" s="160" t="s">
        <v>9</v>
      </c>
      <c r="C17" s="240" t="s">
        <v>17</v>
      </c>
      <c r="D17" s="241"/>
      <c r="E17" s="241"/>
      <c r="F17" s="241"/>
      <c r="G17" s="242"/>
      <c r="H17" s="190">
        <f>H16</f>
        <v>17.73</v>
      </c>
      <c r="I17" s="190">
        <f t="shared" si="1"/>
        <v>17.73</v>
      </c>
      <c r="J17" s="190">
        <f t="shared" si="1"/>
        <v>0</v>
      </c>
      <c r="K17" s="190">
        <f t="shared" si="1"/>
        <v>0</v>
      </c>
      <c r="L17" s="190">
        <f t="shared" si="1"/>
        <v>0</v>
      </c>
      <c r="M17" s="190">
        <f t="shared" si="1"/>
        <v>0</v>
      </c>
      <c r="N17" s="190">
        <f t="shared" si="1"/>
        <v>0</v>
      </c>
      <c r="O17" s="190">
        <f t="shared" si="1"/>
        <v>0</v>
      </c>
      <c r="P17" s="190">
        <f t="shared" si="1"/>
        <v>0</v>
      </c>
      <c r="Q17" s="199"/>
      <c r="R17" s="280"/>
      <c r="S17" s="280"/>
      <c r="T17" s="280"/>
      <c r="U17" s="281"/>
    </row>
    <row r="18" spans="1:23" s="4" customFormat="1" ht="0.75" hidden="1" customHeight="1" x14ac:dyDescent="0.2">
      <c r="A18" s="200"/>
      <c r="B18" s="160"/>
      <c r="C18" s="244"/>
      <c r="D18" s="244"/>
      <c r="E18" s="244"/>
      <c r="F18" s="244"/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</row>
    <row r="19" spans="1:23" s="4" customFormat="1" ht="15" hidden="1" customHeight="1" x14ac:dyDescent="0.2">
      <c r="A19" s="170"/>
      <c r="B19" s="160"/>
      <c r="C19" s="161"/>
      <c r="D19" s="292"/>
      <c r="E19" s="292"/>
      <c r="F19" s="292"/>
      <c r="G19" s="292"/>
      <c r="H19" s="292"/>
      <c r="I19" s="292"/>
      <c r="J19" s="292"/>
      <c r="K19" s="292"/>
      <c r="L19" s="292"/>
      <c r="M19" s="292"/>
      <c r="N19" s="292"/>
      <c r="O19" s="292"/>
      <c r="P19" s="292"/>
      <c r="Q19" s="292"/>
      <c r="R19" s="292"/>
      <c r="S19" s="292"/>
      <c r="T19" s="292"/>
      <c r="U19" s="292"/>
    </row>
    <row r="20" spans="1:23" s="4" customFormat="1" ht="15" hidden="1" customHeight="1" x14ac:dyDescent="0.2">
      <c r="A20" s="289"/>
      <c r="B20" s="239"/>
      <c r="C20" s="269"/>
      <c r="D20" s="263"/>
      <c r="E20" s="295"/>
      <c r="F20" s="296"/>
      <c r="G20" s="172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62"/>
      <c r="T20" s="198"/>
      <c r="U20" s="198"/>
    </row>
    <row r="21" spans="1:23" s="4" customFormat="1" ht="39.75" hidden="1" customHeight="1" x14ac:dyDescent="0.2">
      <c r="A21" s="289"/>
      <c r="B21" s="239"/>
      <c r="C21" s="269"/>
      <c r="D21" s="264"/>
      <c r="E21" s="174"/>
      <c r="F21" s="181"/>
      <c r="G21" s="163"/>
      <c r="H21" s="197"/>
      <c r="I21" s="163"/>
      <c r="J21" s="163"/>
      <c r="K21" s="185"/>
      <c r="L21" s="163"/>
      <c r="M21" s="163"/>
      <c r="N21" s="163"/>
      <c r="O21" s="163"/>
      <c r="P21" s="163"/>
      <c r="Q21" s="194"/>
      <c r="R21" s="164"/>
      <c r="S21" s="182"/>
      <c r="T21" s="163"/>
      <c r="U21" s="203"/>
      <c r="W21" s="4" t="s">
        <v>153</v>
      </c>
    </row>
    <row r="22" spans="1:23" s="4" customFormat="1" ht="15" hidden="1" customHeight="1" x14ac:dyDescent="0.2">
      <c r="A22" s="289"/>
      <c r="B22" s="239"/>
      <c r="C22" s="269"/>
      <c r="D22" s="271"/>
      <c r="E22" s="272"/>
      <c r="F22" s="272"/>
      <c r="G22" s="273"/>
      <c r="H22" s="196"/>
      <c r="I22" s="179"/>
      <c r="J22" s="179"/>
      <c r="K22" s="196"/>
      <c r="L22" s="179"/>
      <c r="M22" s="179"/>
      <c r="N22" s="179"/>
      <c r="O22" s="179"/>
      <c r="P22" s="179"/>
      <c r="Q22" s="293"/>
      <c r="R22" s="293"/>
      <c r="S22" s="293"/>
      <c r="T22" s="293"/>
      <c r="U22" s="294"/>
    </row>
    <row r="23" spans="1:23" s="4" customFormat="1" ht="15" hidden="1" customHeight="1" x14ac:dyDescent="0.2">
      <c r="A23" s="171"/>
      <c r="B23" s="160"/>
      <c r="C23" s="161"/>
      <c r="D23" s="297"/>
      <c r="E23" s="298"/>
      <c r="F23" s="298"/>
      <c r="G23" s="299"/>
      <c r="H23" s="189"/>
      <c r="I23" s="189"/>
      <c r="J23" s="189"/>
      <c r="K23" s="189"/>
      <c r="L23" s="189"/>
      <c r="M23" s="189"/>
      <c r="N23" s="189"/>
      <c r="O23" s="189"/>
      <c r="P23" s="189"/>
      <c r="Q23" s="302"/>
      <c r="R23" s="303"/>
      <c r="S23" s="303"/>
      <c r="T23" s="303"/>
      <c r="U23" s="304"/>
    </row>
    <row r="24" spans="1:23" ht="7.5" hidden="1" customHeight="1" x14ac:dyDescent="0.2">
      <c r="A24" s="200"/>
      <c r="B24" s="160"/>
      <c r="C24" s="240"/>
      <c r="D24" s="241"/>
      <c r="E24" s="241"/>
      <c r="F24" s="241"/>
      <c r="G24" s="242"/>
      <c r="H24" s="190"/>
      <c r="I24" s="190"/>
      <c r="J24" s="190"/>
      <c r="K24" s="190"/>
      <c r="L24" s="190"/>
      <c r="M24" s="190"/>
      <c r="N24" s="190"/>
      <c r="O24" s="190"/>
      <c r="P24" s="190"/>
      <c r="Q24" s="199"/>
      <c r="R24" s="280"/>
      <c r="S24" s="280"/>
      <c r="T24" s="280"/>
      <c r="U24" s="281"/>
    </row>
    <row r="25" spans="1:23" s="4" customFormat="1" ht="15" customHeight="1" x14ac:dyDescent="0.2">
      <c r="A25" s="200" t="s">
        <v>9</v>
      </c>
      <c r="B25" s="160" t="s">
        <v>10</v>
      </c>
      <c r="C25" s="244" t="s">
        <v>162</v>
      </c>
      <c r="D25" s="244"/>
      <c r="E25" s="244"/>
      <c r="F25" s="244"/>
      <c r="G25" s="244"/>
      <c r="H25" s="244"/>
      <c r="I25" s="244"/>
      <c r="J25" s="244"/>
      <c r="K25" s="244"/>
      <c r="L25" s="244"/>
      <c r="M25" s="244"/>
      <c r="N25" s="244"/>
      <c r="O25" s="244"/>
      <c r="P25" s="244"/>
      <c r="Q25" s="244"/>
      <c r="R25" s="244"/>
      <c r="S25" s="244"/>
      <c r="T25" s="244"/>
      <c r="U25" s="244"/>
    </row>
    <row r="26" spans="1:23" s="4" customFormat="1" ht="15" customHeight="1" x14ac:dyDescent="0.2">
      <c r="A26" s="170" t="s">
        <v>9</v>
      </c>
      <c r="B26" s="160" t="s">
        <v>10</v>
      </c>
      <c r="C26" s="161" t="s">
        <v>9</v>
      </c>
      <c r="D26" s="292" t="s">
        <v>178</v>
      </c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2"/>
      <c r="U26" s="292"/>
    </row>
    <row r="27" spans="1:23" s="4" customFormat="1" ht="28.5" customHeight="1" x14ac:dyDescent="0.2">
      <c r="A27" s="289" t="s">
        <v>9</v>
      </c>
      <c r="B27" s="239" t="s">
        <v>10</v>
      </c>
      <c r="C27" s="266" t="s">
        <v>9</v>
      </c>
      <c r="D27" s="263" t="s">
        <v>9</v>
      </c>
      <c r="E27" s="267" t="s">
        <v>179</v>
      </c>
      <c r="F27" s="268"/>
      <c r="G27" s="172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93"/>
      <c r="T27" s="198"/>
      <c r="U27" s="198"/>
    </row>
    <row r="28" spans="1:23" s="4" customFormat="1" ht="30" customHeight="1" x14ac:dyDescent="0.2">
      <c r="A28" s="289"/>
      <c r="B28" s="239"/>
      <c r="C28" s="266"/>
      <c r="D28" s="264"/>
      <c r="E28" s="175" t="s">
        <v>9</v>
      </c>
      <c r="F28" s="210" t="s">
        <v>180</v>
      </c>
      <c r="G28" s="163" t="s">
        <v>13</v>
      </c>
      <c r="H28" s="184">
        <f>I28+J28+K28+L28+M28+N28+O28+P28</f>
        <v>2.14</v>
      </c>
      <c r="I28" s="185">
        <v>2.14</v>
      </c>
      <c r="J28" s="163"/>
      <c r="K28" s="163"/>
      <c r="L28" s="163"/>
      <c r="M28" s="163"/>
      <c r="N28" s="163"/>
      <c r="O28" s="163"/>
      <c r="P28" s="163"/>
      <c r="Q28" s="194" t="s">
        <v>174</v>
      </c>
      <c r="R28" s="236" t="s">
        <v>169</v>
      </c>
      <c r="S28" s="221" t="s">
        <v>181</v>
      </c>
      <c r="T28" s="224" t="s">
        <v>149</v>
      </c>
      <c r="U28" s="225">
        <v>185</v>
      </c>
    </row>
    <row r="29" spans="1:23" s="4" customFormat="1" ht="26.25" hidden="1" customHeight="1" x14ac:dyDescent="0.2">
      <c r="A29" s="289"/>
      <c r="B29" s="239"/>
      <c r="C29" s="266"/>
      <c r="D29" s="264"/>
      <c r="E29" s="175"/>
      <c r="F29" s="183"/>
      <c r="G29" s="163"/>
      <c r="H29" s="184"/>
      <c r="I29" s="185"/>
      <c r="J29" s="163"/>
      <c r="K29" s="163"/>
      <c r="L29" s="163"/>
      <c r="M29" s="163"/>
      <c r="N29" s="163"/>
      <c r="O29" s="163"/>
      <c r="P29" s="163"/>
      <c r="Q29" s="194"/>
      <c r="R29" s="236"/>
      <c r="S29" s="221"/>
      <c r="T29" s="224"/>
      <c r="U29" s="225"/>
    </row>
    <row r="30" spans="1:23" s="4" customFormat="1" ht="29.25" hidden="1" customHeight="1" x14ac:dyDescent="0.2">
      <c r="A30" s="289"/>
      <c r="B30" s="239"/>
      <c r="C30" s="266"/>
      <c r="D30" s="265"/>
      <c r="E30" s="176"/>
      <c r="F30" s="168"/>
      <c r="G30" s="167"/>
      <c r="H30" s="184">
        <f>I30+J30+K30+L30+M30+N30+O30+P30</f>
        <v>0</v>
      </c>
      <c r="I30" s="186"/>
      <c r="J30" s="167"/>
      <c r="K30" s="167"/>
      <c r="L30" s="167"/>
      <c r="M30" s="167"/>
      <c r="N30" s="167"/>
      <c r="O30" s="167"/>
      <c r="P30" s="167"/>
      <c r="Q30" s="194"/>
      <c r="R30" s="164"/>
      <c r="S30" s="193"/>
      <c r="T30" s="205"/>
      <c r="U30" s="203"/>
    </row>
    <row r="31" spans="1:23" s="4" customFormat="1" ht="15" customHeight="1" x14ac:dyDescent="0.2">
      <c r="A31" s="289"/>
      <c r="B31" s="239"/>
      <c r="C31" s="266"/>
      <c r="D31" s="271" t="s">
        <v>14</v>
      </c>
      <c r="E31" s="272"/>
      <c r="F31" s="272"/>
      <c r="G31" s="273"/>
      <c r="H31" s="187">
        <f t="shared" ref="H31:P31" si="2">H28+H29+H30</f>
        <v>2.14</v>
      </c>
      <c r="I31" s="188">
        <f t="shared" si="2"/>
        <v>2.14</v>
      </c>
      <c r="J31" s="180">
        <f t="shared" si="2"/>
        <v>0</v>
      </c>
      <c r="K31" s="180">
        <f t="shared" si="2"/>
        <v>0</v>
      </c>
      <c r="L31" s="180">
        <f t="shared" si="2"/>
        <v>0</v>
      </c>
      <c r="M31" s="180">
        <f t="shared" si="2"/>
        <v>0</v>
      </c>
      <c r="N31" s="180">
        <f t="shared" si="2"/>
        <v>0</v>
      </c>
      <c r="O31" s="180">
        <f t="shared" si="2"/>
        <v>0</v>
      </c>
      <c r="P31" s="180">
        <f t="shared" si="2"/>
        <v>0</v>
      </c>
      <c r="Q31" s="260"/>
      <c r="R31" s="261"/>
      <c r="S31" s="261"/>
      <c r="T31" s="261"/>
      <c r="U31" s="262"/>
    </row>
    <row r="32" spans="1:23" s="4" customFormat="1" ht="15" customHeight="1" x14ac:dyDescent="0.2">
      <c r="A32" s="171" t="s">
        <v>9</v>
      </c>
      <c r="B32" s="160" t="s">
        <v>10</v>
      </c>
      <c r="C32" s="161" t="s">
        <v>9</v>
      </c>
      <c r="D32" s="297" t="s">
        <v>15</v>
      </c>
      <c r="E32" s="298"/>
      <c r="F32" s="298"/>
      <c r="G32" s="299"/>
      <c r="H32" s="189">
        <f>H31</f>
        <v>2.14</v>
      </c>
      <c r="I32" s="189">
        <f t="shared" ref="I32:P33" si="3">I31</f>
        <v>2.14</v>
      </c>
      <c r="J32" s="189">
        <f t="shared" si="3"/>
        <v>0</v>
      </c>
      <c r="K32" s="189">
        <f t="shared" si="3"/>
        <v>0</v>
      </c>
      <c r="L32" s="189">
        <f t="shared" si="3"/>
        <v>0</v>
      </c>
      <c r="M32" s="189">
        <f t="shared" si="3"/>
        <v>0</v>
      </c>
      <c r="N32" s="189">
        <f t="shared" si="3"/>
        <v>0</v>
      </c>
      <c r="O32" s="189">
        <f t="shared" si="3"/>
        <v>0</v>
      </c>
      <c r="P32" s="189">
        <f t="shared" si="3"/>
        <v>0</v>
      </c>
      <c r="Q32" s="302"/>
      <c r="R32" s="303"/>
      <c r="S32" s="303"/>
      <c r="T32" s="303"/>
      <c r="U32" s="304"/>
    </row>
    <row r="33" spans="1:21" ht="18.75" customHeight="1" x14ac:dyDescent="0.2">
      <c r="A33" s="200" t="s">
        <v>9</v>
      </c>
      <c r="B33" s="160" t="s">
        <v>10</v>
      </c>
      <c r="C33" s="240" t="s">
        <v>17</v>
      </c>
      <c r="D33" s="241"/>
      <c r="E33" s="241"/>
      <c r="F33" s="241"/>
      <c r="G33" s="242"/>
      <c r="H33" s="190">
        <f>H32</f>
        <v>2.14</v>
      </c>
      <c r="I33" s="190">
        <f t="shared" si="3"/>
        <v>2.14</v>
      </c>
      <c r="J33" s="190">
        <f t="shared" si="3"/>
        <v>0</v>
      </c>
      <c r="K33" s="190">
        <f t="shared" si="3"/>
        <v>0</v>
      </c>
      <c r="L33" s="190">
        <f t="shared" si="3"/>
        <v>0</v>
      </c>
      <c r="M33" s="190">
        <f t="shared" si="3"/>
        <v>0</v>
      </c>
      <c r="N33" s="190">
        <f t="shared" si="3"/>
        <v>0</v>
      </c>
      <c r="O33" s="190">
        <f t="shared" si="3"/>
        <v>0</v>
      </c>
      <c r="P33" s="190">
        <f t="shared" si="3"/>
        <v>0</v>
      </c>
      <c r="Q33" s="199"/>
      <c r="R33" s="280"/>
      <c r="S33" s="280"/>
      <c r="T33" s="280"/>
      <c r="U33" s="281"/>
    </row>
    <row r="34" spans="1:21" s="4" customFormat="1" ht="15" hidden="1" customHeight="1" x14ac:dyDescent="0.2">
      <c r="A34" s="200"/>
      <c r="B34" s="160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4"/>
      <c r="T34" s="244"/>
      <c r="U34" s="244"/>
    </row>
    <row r="35" spans="1:21" s="4" customFormat="1" ht="15" hidden="1" customHeight="1" x14ac:dyDescent="0.2">
      <c r="A35" s="170"/>
      <c r="B35" s="160"/>
      <c r="C35" s="161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</row>
    <row r="36" spans="1:21" s="4" customFormat="1" ht="53.25" hidden="1" customHeight="1" x14ac:dyDescent="0.2">
      <c r="A36" s="289"/>
      <c r="B36" s="239"/>
      <c r="C36" s="266"/>
      <c r="D36" s="263"/>
      <c r="E36" s="267"/>
      <c r="F36" s="268"/>
      <c r="G36" s="172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62"/>
      <c r="T36" s="198"/>
      <c r="U36" s="198"/>
    </row>
    <row r="37" spans="1:21" s="4" customFormat="1" ht="29.25" hidden="1" customHeight="1" x14ac:dyDescent="0.2">
      <c r="A37" s="289"/>
      <c r="B37" s="239"/>
      <c r="C37" s="266"/>
      <c r="D37" s="264"/>
      <c r="E37" s="175"/>
      <c r="F37" s="169"/>
      <c r="G37" s="163"/>
      <c r="H37" s="184"/>
      <c r="I37" s="163"/>
      <c r="J37" s="163"/>
      <c r="K37" s="163"/>
      <c r="L37" s="163"/>
      <c r="M37" s="163"/>
      <c r="N37" s="163"/>
      <c r="O37" s="163"/>
      <c r="P37" s="163"/>
      <c r="Q37" s="194"/>
      <c r="R37" s="164"/>
      <c r="S37" s="165"/>
      <c r="T37" s="205"/>
      <c r="U37" s="204"/>
    </row>
    <row r="38" spans="1:21" s="4" customFormat="1" ht="15" hidden="1" customHeight="1" x14ac:dyDescent="0.2">
      <c r="A38" s="289"/>
      <c r="B38" s="239"/>
      <c r="C38" s="266"/>
      <c r="D38" s="271"/>
      <c r="E38" s="272"/>
      <c r="F38" s="272"/>
      <c r="G38" s="273"/>
      <c r="H38" s="187"/>
      <c r="I38" s="187"/>
      <c r="J38" s="187"/>
      <c r="K38" s="187"/>
      <c r="L38" s="187"/>
      <c r="M38" s="187"/>
      <c r="N38" s="187"/>
      <c r="O38" s="187"/>
      <c r="P38" s="187"/>
      <c r="Q38" s="260"/>
      <c r="R38" s="261"/>
      <c r="S38" s="261"/>
      <c r="T38" s="261"/>
      <c r="U38" s="262"/>
    </row>
    <row r="39" spans="1:21" s="4" customFormat="1" ht="15" hidden="1" customHeight="1" x14ac:dyDescent="0.2">
      <c r="A39" s="171"/>
      <c r="B39" s="160"/>
      <c r="C39" s="161"/>
      <c r="D39" s="297"/>
      <c r="E39" s="298"/>
      <c r="F39" s="298"/>
      <c r="G39" s="299"/>
      <c r="H39" s="189"/>
      <c r="I39" s="189"/>
      <c r="J39" s="189"/>
      <c r="K39" s="189"/>
      <c r="L39" s="189"/>
      <c r="M39" s="189"/>
      <c r="N39" s="189"/>
      <c r="O39" s="189"/>
      <c r="P39" s="189"/>
      <c r="Q39" s="302"/>
      <c r="R39" s="303"/>
      <c r="S39" s="303"/>
      <c r="T39" s="303"/>
      <c r="U39" s="304"/>
    </row>
    <row r="40" spans="1:21" ht="13.5" hidden="1" customHeight="1" x14ac:dyDescent="0.2">
      <c r="A40" s="200"/>
      <c r="B40" s="160"/>
      <c r="C40" s="240"/>
      <c r="D40" s="241"/>
      <c r="E40" s="241"/>
      <c r="F40" s="241"/>
      <c r="G40" s="242"/>
      <c r="H40" s="190"/>
      <c r="I40" s="190"/>
      <c r="J40" s="190"/>
      <c r="K40" s="190"/>
      <c r="L40" s="190"/>
      <c r="M40" s="190"/>
      <c r="N40" s="190"/>
      <c r="O40" s="190"/>
      <c r="P40" s="190"/>
      <c r="Q40" s="199"/>
      <c r="R40" s="280"/>
      <c r="S40" s="280"/>
      <c r="T40" s="280"/>
      <c r="U40" s="281"/>
    </row>
    <row r="41" spans="1:21" s="4" customFormat="1" ht="15" customHeight="1" x14ac:dyDescent="0.2">
      <c r="A41" s="200" t="s">
        <v>9</v>
      </c>
      <c r="B41" s="160" t="s">
        <v>11</v>
      </c>
      <c r="C41" s="244" t="s">
        <v>163</v>
      </c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 s="244"/>
    </row>
    <row r="42" spans="1:21" s="4" customFormat="1" ht="15" customHeight="1" x14ac:dyDescent="0.2">
      <c r="A42" s="170" t="s">
        <v>9</v>
      </c>
      <c r="B42" s="160" t="s">
        <v>11</v>
      </c>
      <c r="C42" s="161" t="s">
        <v>9</v>
      </c>
      <c r="D42" s="292" t="s">
        <v>159</v>
      </c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</row>
    <row r="43" spans="1:21" s="4" customFormat="1" ht="28.5" customHeight="1" x14ac:dyDescent="0.2">
      <c r="A43" s="289" t="s">
        <v>9</v>
      </c>
      <c r="B43" s="239" t="s">
        <v>11</v>
      </c>
      <c r="C43" s="266" t="s">
        <v>9</v>
      </c>
      <c r="D43" s="263" t="s">
        <v>9</v>
      </c>
      <c r="E43" s="267" t="s">
        <v>182</v>
      </c>
      <c r="F43" s="268"/>
      <c r="G43" s="172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62"/>
      <c r="T43" s="198"/>
      <c r="U43" s="198"/>
    </row>
    <row r="44" spans="1:21" s="4" customFormat="1" ht="30.75" customHeight="1" x14ac:dyDescent="0.2">
      <c r="A44" s="289"/>
      <c r="B44" s="239"/>
      <c r="C44" s="266"/>
      <c r="D44" s="264"/>
      <c r="E44" s="174" t="s">
        <v>9</v>
      </c>
      <c r="F44" s="321" t="s">
        <v>183</v>
      </c>
      <c r="G44" s="163" t="s">
        <v>13</v>
      </c>
      <c r="H44" s="184">
        <f>I44+J44+K44+L44+M44+N44+O44+P44</f>
        <v>56.024999999999999</v>
      </c>
      <c r="I44" s="185">
        <v>56.024999999999999</v>
      </c>
      <c r="J44" s="163"/>
      <c r="K44" s="163"/>
      <c r="L44" s="163"/>
      <c r="M44" s="163"/>
      <c r="N44" s="163"/>
      <c r="O44" s="163"/>
      <c r="P44" s="163"/>
      <c r="Q44" s="194" t="s">
        <v>174</v>
      </c>
      <c r="R44" s="220" t="s">
        <v>169</v>
      </c>
      <c r="S44" s="221" t="s">
        <v>184</v>
      </c>
      <c r="T44" s="224" t="s">
        <v>152</v>
      </c>
      <c r="U44" s="219">
        <v>42</v>
      </c>
    </row>
    <row r="45" spans="1:21" s="4" customFormat="1" ht="25.5" customHeight="1" x14ac:dyDescent="0.2">
      <c r="A45" s="289"/>
      <c r="B45" s="239"/>
      <c r="C45" s="266"/>
      <c r="D45" s="317"/>
      <c r="E45" s="217"/>
      <c r="F45" s="322"/>
      <c r="G45" s="209" t="s">
        <v>13</v>
      </c>
      <c r="H45" s="184">
        <f>I45+J45+K45+L45+M45+N45+O45+P45</f>
        <v>2</v>
      </c>
      <c r="I45" s="185">
        <v>2</v>
      </c>
      <c r="J45" s="163"/>
      <c r="K45" s="163"/>
      <c r="L45" s="163"/>
      <c r="M45" s="163"/>
      <c r="N45" s="163"/>
      <c r="O45" s="163"/>
      <c r="P45" s="163"/>
      <c r="Q45" s="194" t="s">
        <v>174</v>
      </c>
      <c r="R45" s="220" t="s">
        <v>169</v>
      </c>
      <c r="S45" s="221" t="s">
        <v>185</v>
      </c>
      <c r="T45" s="234" t="s">
        <v>151</v>
      </c>
      <c r="U45" s="235">
        <v>109</v>
      </c>
    </row>
    <row r="46" spans="1:21" s="4" customFormat="1" ht="16.5" customHeight="1" x14ac:dyDescent="0.2">
      <c r="A46" s="289"/>
      <c r="B46" s="239"/>
      <c r="C46" s="266"/>
      <c r="D46" s="317"/>
      <c r="E46" s="217"/>
      <c r="F46" s="322"/>
      <c r="G46" s="218" t="s">
        <v>13</v>
      </c>
      <c r="H46" s="184">
        <v>2</v>
      </c>
      <c r="I46" s="186">
        <v>2</v>
      </c>
      <c r="J46" s="167"/>
      <c r="K46" s="167"/>
      <c r="L46" s="167"/>
      <c r="M46" s="167"/>
      <c r="N46" s="167"/>
      <c r="O46" s="167"/>
      <c r="P46" s="167"/>
      <c r="Q46" s="194" t="s">
        <v>174</v>
      </c>
      <c r="R46" s="220" t="s">
        <v>169</v>
      </c>
      <c r="S46" s="221" t="s">
        <v>186</v>
      </c>
      <c r="T46" s="234" t="s">
        <v>152</v>
      </c>
      <c r="U46" s="235">
        <v>2.12</v>
      </c>
    </row>
    <row r="47" spans="1:21" s="4" customFormat="1" ht="16.5" customHeight="1" x14ac:dyDescent="0.2">
      <c r="A47" s="289"/>
      <c r="B47" s="239"/>
      <c r="C47" s="266"/>
      <c r="D47" s="265"/>
      <c r="E47" s="216"/>
      <c r="F47" s="323"/>
      <c r="G47" s="167" t="s">
        <v>13</v>
      </c>
      <c r="H47" s="184">
        <f>I47+J47+K47+L47+M47+N47+O47+P47</f>
        <v>3</v>
      </c>
      <c r="I47" s="186">
        <v>3</v>
      </c>
      <c r="J47" s="167"/>
      <c r="K47" s="167"/>
      <c r="L47" s="167"/>
      <c r="M47" s="167"/>
      <c r="N47" s="167"/>
      <c r="O47" s="167"/>
      <c r="P47" s="167"/>
      <c r="Q47" s="194" t="s">
        <v>174</v>
      </c>
      <c r="R47" s="220" t="s">
        <v>169</v>
      </c>
      <c r="S47" s="221" t="s">
        <v>187</v>
      </c>
      <c r="T47" s="224" t="s">
        <v>188</v>
      </c>
      <c r="U47" s="225">
        <v>2.9</v>
      </c>
    </row>
    <row r="48" spans="1:21" s="4" customFormat="1" ht="15" customHeight="1" x14ac:dyDescent="0.2">
      <c r="A48" s="289"/>
      <c r="B48" s="239"/>
      <c r="C48" s="266"/>
      <c r="D48" s="271" t="s">
        <v>14</v>
      </c>
      <c r="E48" s="272"/>
      <c r="F48" s="272"/>
      <c r="G48" s="273"/>
      <c r="H48" s="187">
        <f>H44+H45+H47</f>
        <v>61.024999999999999</v>
      </c>
      <c r="I48" s="188">
        <f t="shared" ref="I48:P48" si="4">I44+I45+I47</f>
        <v>61.024999999999999</v>
      </c>
      <c r="J48" s="180">
        <f t="shared" si="4"/>
        <v>0</v>
      </c>
      <c r="K48" s="180">
        <f t="shared" si="4"/>
        <v>0</v>
      </c>
      <c r="L48" s="180">
        <f t="shared" si="4"/>
        <v>0</v>
      </c>
      <c r="M48" s="180">
        <f t="shared" si="4"/>
        <v>0</v>
      </c>
      <c r="N48" s="180">
        <f t="shared" si="4"/>
        <v>0</v>
      </c>
      <c r="O48" s="180">
        <f t="shared" si="4"/>
        <v>0</v>
      </c>
      <c r="P48" s="180">
        <f t="shared" si="4"/>
        <v>0</v>
      </c>
      <c r="Q48" s="260"/>
      <c r="R48" s="261"/>
      <c r="S48" s="261"/>
      <c r="T48" s="261"/>
      <c r="U48" s="262"/>
    </row>
    <row r="49" spans="1:21" s="4" customFormat="1" ht="15" customHeight="1" x14ac:dyDescent="0.2">
      <c r="A49" s="171" t="s">
        <v>9</v>
      </c>
      <c r="B49" s="160" t="s">
        <v>11</v>
      </c>
      <c r="C49" s="161" t="s">
        <v>9</v>
      </c>
      <c r="D49" s="297" t="s">
        <v>15</v>
      </c>
      <c r="E49" s="298"/>
      <c r="F49" s="298"/>
      <c r="G49" s="299"/>
      <c r="H49" s="189">
        <f>H48</f>
        <v>61.024999999999999</v>
      </c>
      <c r="I49" s="189">
        <f t="shared" ref="I49:P50" si="5">I48</f>
        <v>61.024999999999999</v>
      </c>
      <c r="J49" s="189">
        <f t="shared" si="5"/>
        <v>0</v>
      </c>
      <c r="K49" s="189">
        <f t="shared" si="5"/>
        <v>0</v>
      </c>
      <c r="L49" s="189">
        <f t="shared" si="5"/>
        <v>0</v>
      </c>
      <c r="M49" s="189">
        <f t="shared" si="5"/>
        <v>0</v>
      </c>
      <c r="N49" s="189">
        <f t="shared" si="5"/>
        <v>0</v>
      </c>
      <c r="O49" s="189">
        <f t="shared" si="5"/>
        <v>0</v>
      </c>
      <c r="P49" s="189">
        <f t="shared" si="5"/>
        <v>0</v>
      </c>
      <c r="Q49" s="302"/>
      <c r="R49" s="303"/>
      <c r="S49" s="303"/>
      <c r="T49" s="303"/>
      <c r="U49" s="304"/>
    </row>
    <row r="50" spans="1:21" ht="13.5" customHeight="1" x14ac:dyDescent="0.2">
      <c r="A50" s="200" t="s">
        <v>9</v>
      </c>
      <c r="B50" s="160" t="s">
        <v>11</v>
      </c>
      <c r="C50" s="240" t="s">
        <v>17</v>
      </c>
      <c r="D50" s="241"/>
      <c r="E50" s="241"/>
      <c r="F50" s="241"/>
      <c r="G50" s="242"/>
      <c r="H50" s="190">
        <f>H49</f>
        <v>61.024999999999999</v>
      </c>
      <c r="I50" s="190">
        <f t="shared" si="5"/>
        <v>61.024999999999999</v>
      </c>
      <c r="J50" s="190">
        <f t="shared" si="5"/>
        <v>0</v>
      </c>
      <c r="K50" s="190">
        <f t="shared" si="5"/>
        <v>0</v>
      </c>
      <c r="L50" s="190">
        <f t="shared" si="5"/>
        <v>0</v>
      </c>
      <c r="M50" s="190">
        <f t="shared" si="5"/>
        <v>0</v>
      </c>
      <c r="N50" s="190">
        <f t="shared" si="5"/>
        <v>0</v>
      </c>
      <c r="O50" s="190">
        <f t="shared" si="5"/>
        <v>0</v>
      </c>
      <c r="P50" s="190">
        <f t="shared" si="5"/>
        <v>0</v>
      </c>
      <c r="Q50" s="199"/>
      <c r="R50" s="280"/>
      <c r="S50" s="280"/>
      <c r="T50" s="280"/>
      <c r="U50" s="281"/>
    </row>
    <row r="51" spans="1:21" s="4" customFormat="1" ht="15" customHeight="1" x14ac:dyDescent="0.2">
      <c r="A51" s="200" t="s">
        <v>9</v>
      </c>
      <c r="B51" s="160" t="s">
        <v>12</v>
      </c>
      <c r="C51" s="244" t="s">
        <v>164</v>
      </c>
      <c r="D51" s="244"/>
      <c r="E51" s="244"/>
      <c r="F51" s="244"/>
      <c r="G51" s="244"/>
      <c r="H51" s="244"/>
      <c r="I51" s="244"/>
      <c r="J51" s="244"/>
      <c r="K51" s="244"/>
      <c r="L51" s="244"/>
      <c r="M51" s="244"/>
      <c r="N51" s="244"/>
      <c r="O51" s="244"/>
      <c r="P51" s="244"/>
      <c r="Q51" s="244"/>
      <c r="R51" s="244"/>
      <c r="S51" s="244"/>
      <c r="T51" s="244"/>
      <c r="U51" s="244"/>
    </row>
    <row r="52" spans="1:21" s="4" customFormat="1" ht="15" customHeight="1" x14ac:dyDescent="0.2">
      <c r="A52" s="170" t="s">
        <v>9</v>
      </c>
      <c r="B52" s="160" t="s">
        <v>12</v>
      </c>
      <c r="C52" s="161" t="s">
        <v>9</v>
      </c>
      <c r="D52" s="292" t="s">
        <v>160</v>
      </c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</row>
    <row r="53" spans="1:21" s="4" customFormat="1" ht="21.75" customHeight="1" x14ac:dyDescent="0.2">
      <c r="A53" s="289" t="s">
        <v>9</v>
      </c>
      <c r="B53" s="239" t="s">
        <v>12</v>
      </c>
      <c r="C53" s="266" t="s">
        <v>9</v>
      </c>
      <c r="D53" s="263" t="s">
        <v>9</v>
      </c>
      <c r="E53" s="267" t="s">
        <v>189</v>
      </c>
      <c r="F53" s="268"/>
      <c r="G53" s="172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62"/>
      <c r="T53" s="198"/>
      <c r="U53" s="198"/>
    </row>
    <row r="54" spans="1:21" s="4" customFormat="1" ht="30" customHeight="1" x14ac:dyDescent="0.2">
      <c r="A54" s="289"/>
      <c r="B54" s="239"/>
      <c r="C54" s="266"/>
      <c r="D54" s="264"/>
      <c r="E54" s="175" t="s">
        <v>9</v>
      </c>
      <c r="F54" s="168" t="s">
        <v>190</v>
      </c>
      <c r="G54" s="167" t="s">
        <v>13</v>
      </c>
      <c r="H54" s="184">
        <f>I54+J54+K54+L54+M54+N54+O54+P54</f>
        <v>7.2</v>
      </c>
      <c r="I54" s="186">
        <v>7.2</v>
      </c>
      <c r="J54" s="185"/>
      <c r="K54" s="185"/>
      <c r="L54" s="185"/>
      <c r="M54" s="185"/>
      <c r="N54" s="185"/>
      <c r="O54" s="185"/>
      <c r="P54" s="163"/>
      <c r="Q54" s="194" t="s">
        <v>174</v>
      </c>
      <c r="R54" s="220" t="s">
        <v>169</v>
      </c>
      <c r="S54" s="221" t="s">
        <v>191</v>
      </c>
      <c r="T54" s="224" t="s">
        <v>192</v>
      </c>
      <c r="U54" s="219">
        <v>20000</v>
      </c>
    </row>
    <row r="55" spans="1:21" s="4" customFormat="1" ht="18" hidden="1" customHeight="1" x14ac:dyDescent="0.2">
      <c r="A55" s="289"/>
      <c r="B55" s="239"/>
      <c r="C55" s="266"/>
      <c r="D55" s="264"/>
      <c r="E55" s="174"/>
      <c r="F55" s="168"/>
      <c r="G55" s="163"/>
      <c r="H55" s="184">
        <f>I55+J55+K55+L55+M55+N55+O55+P55</f>
        <v>0</v>
      </c>
      <c r="I55" s="186"/>
      <c r="J55" s="186"/>
      <c r="K55" s="186"/>
      <c r="L55" s="186"/>
      <c r="M55" s="186"/>
      <c r="N55" s="186"/>
      <c r="O55" s="186"/>
      <c r="P55" s="167"/>
      <c r="Q55" s="194"/>
      <c r="R55" s="164"/>
      <c r="S55" s="165"/>
      <c r="T55" s="205"/>
      <c r="U55" s="163"/>
    </row>
    <row r="56" spans="1:21" s="4" customFormat="1" ht="16.5" hidden="1" customHeight="1" x14ac:dyDescent="0.2">
      <c r="A56" s="289"/>
      <c r="B56" s="239"/>
      <c r="C56" s="266"/>
      <c r="D56" s="265"/>
      <c r="E56" s="176"/>
      <c r="F56" s="168"/>
      <c r="G56" s="167"/>
      <c r="H56" s="184">
        <f>I56+J56+K56+L56+M56+N56+O56+P56</f>
        <v>0</v>
      </c>
      <c r="I56" s="186"/>
      <c r="J56" s="186"/>
      <c r="K56" s="186"/>
      <c r="L56" s="186"/>
      <c r="M56" s="186"/>
      <c r="N56" s="186"/>
      <c r="O56" s="186"/>
      <c r="P56" s="167"/>
      <c r="Q56" s="194"/>
      <c r="R56" s="164"/>
      <c r="S56" s="165"/>
      <c r="T56" s="205"/>
      <c r="U56" s="163"/>
    </row>
    <row r="57" spans="1:21" s="4" customFormat="1" ht="15" customHeight="1" x14ac:dyDescent="0.2">
      <c r="A57" s="289"/>
      <c r="B57" s="239"/>
      <c r="C57" s="266"/>
      <c r="D57" s="271" t="s">
        <v>14</v>
      </c>
      <c r="E57" s="272"/>
      <c r="F57" s="272"/>
      <c r="G57" s="273"/>
      <c r="H57" s="187">
        <f t="shared" ref="H57:J57" si="6">H56+H54+H55</f>
        <v>7.2</v>
      </c>
      <c r="I57" s="187">
        <f t="shared" si="6"/>
        <v>7.2</v>
      </c>
      <c r="J57" s="187">
        <f t="shared" si="6"/>
        <v>0</v>
      </c>
      <c r="K57" s="187">
        <f>K56+K54+K55</f>
        <v>0</v>
      </c>
      <c r="L57" s="187">
        <f t="shared" ref="L57:P57" si="7">L56+L54</f>
        <v>0</v>
      </c>
      <c r="M57" s="187">
        <f t="shared" si="7"/>
        <v>0</v>
      </c>
      <c r="N57" s="187">
        <f t="shared" si="7"/>
        <v>0</v>
      </c>
      <c r="O57" s="187">
        <f t="shared" si="7"/>
        <v>0</v>
      </c>
      <c r="P57" s="187">
        <f t="shared" si="7"/>
        <v>0</v>
      </c>
      <c r="Q57" s="260"/>
      <c r="R57" s="261"/>
      <c r="S57" s="261"/>
      <c r="T57" s="261"/>
      <c r="U57" s="262"/>
    </row>
    <row r="58" spans="1:21" s="4" customFormat="1" ht="15" customHeight="1" x14ac:dyDescent="0.2">
      <c r="A58" s="171" t="s">
        <v>9</v>
      </c>
      <c r="B58" s="160" t="s">
        <v>12</v>
      </c>
      <c r="C58" s="161" t="s">
        <v>9</v>
      </c>
      <c r="D58" s="297" t="s">
        <v>15</v>
      </c>
      <c r="E58" s="298"/>
      <c r="F58" s="298"/>
      <c r="G58" s="299"/>
      <c r="H58" s="189">
        <f>H57</f>
        <v>7.2</v>
      </c>
      <c r="I58" s="189">
        <f t="shared" ref="I58:P59" si="8">I57</f>
        <v>7.2</v>
      </c>
      <c r="J58" s="189">
        <f t="shared" si="8"/>
        <v>0</v>
      </c>
      <c r="K58" s="189">
        <f t="shared" si="8"/>
        <v>0</v>
      </c>
      <c r="L58" s="189">
        <f t="shared" si="8"/>
        <v>0</v>
      </c>
      <c r="M58" s="189">
        <f t="shared" si="8"/>
        <v>0</v>
      </c>
      <c r="N58" s="189">
        <f t="shared" si="8"/>
        <v>0</v>
      </c>
      <c r="O58" s="189">
        <f t="shared" si="8"/>
        <v>0</v>
      </c>
      <c r="P58" s="189">
        <f t="shared" si="8"/>
        <v>0</v>
      </c>
      <c r="Q58" s="302"/>
      <c r="R58" s="303"/>
      <c r="S58" s="303"/>
      <c r="T58" s="303"/>
      <c r="U58" s="304"/>
    </row>
    <row r="59" spans="1:21" s="72" customFormat="1" ht="15" customHeight="1" x14ac:dyDescent="0.2">
      <c r="A59" s="171" t="s">
        <v>9</v>
      </c>
      <c r="B59" s="160" t="s">
        <v>12</v>
      </c>
      <c r="C59" s="240" t="s">
        <v>17</v>
      </c>
      <c r="D59" s="241"/>
      <c r="E59" s="241"/>
      <c r="F59" s="241"/>
      <c r="G59" s="242"/>
      <c r="H59" s="190">
        <f>H58</f>
        <v>7.2</v>
      </c>
      <c r="I59" s="190">
        <f t="shared" si="8"/>
        <v>7.2</v>
      </c>
      <c r="J59" s="190">
        <f t="shared" si="8"/>
        <v>0</v>
      </c>
      <c r="K59" s="190">
        <f t="shared" si="8"/>
        <v>0</v>
      </c>
      <c r="L59" s="190">
        <f t="shared" si="8"/>
        <v>0</v>
      </c>
      <c r="M59" s="190">
        <f t="shared" si="8"/>
        <v>0</v>
      </c>
      <c r="N59" s="190">
        <f t="shared" si="8"/>
        <v>0</v>
      </c>
      <c r="O59" s="190">
        <f t="shared" si="8"/>
        <v>0</v>
      </c>
      <c r="P59" s="190">
        <f t="shared" si="8"/>
        <v>0</v>
      </c>
      <c r="Q59" s="166"/>
      <c r="R59" s="280"/>
      <c r="S59" s="280"/>
      <c r="T59" s="280"/>
      <c r="U59" s="281"/>
    </row>
    <row r="60" spans="1:21" s="4" customFormat="1" ht="15.75" customHeight="1" x14ac:dyDescent="0.2">
      <c r="A60" s="200" t="s">
        <v>9</v>
      </c>
      <c r="B60" s="160" t="s">
        <v>22</v>
      </c>
      <c r="C60" s="244" t="s">
        <v>165</v>
      </c>
      <c r="D60" s="244"/>
      <c r="E60" s="244"/>
      <c r="F60" s="244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</row>
    <row r="61" spans="1:21" s="4" customFormat="1" ht="15" customHeight="1" x14ac:dyDescent="0.2">
      <c r="A61" s="200" t="s">
        <v>9</v>
      </c>
      <c r="B61" s="160" t="s">
        <v>22</v>
      </c>
      <c r="C61" s="161" t="s">
        <v>9</v>
      </c>
      <c r="D61" s="292" t="s">
        <v>196</v>
      </c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</row>
    <row r="62" spans="1:21" s="4" customFormat="1" ht="27.75" customHeight="1" x14ac:dyDescent="0.2">
      <c r="A62" s="289" t="s">
        <v>9</v>
      </c>
      <c r="B62" s="239" t="s">
        <v>22</v>
      </c>
      <c r="C62" s="266" t="s">
        <v>9</v>
      </c>
      <c r="D62" s="263" t="s">
        <v>9</v>
      </c>
      <c r="E62" s="300" t="s">
        <v>197</v>
      </c>
      <c r="F62" s="301"/>
      <c r="G62" s="231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62"/>
      <c r="T62" s="198"/>
      <c r="U62" s="198"/>
    </row>
    <row r="63" spans="1:21" s="4" customFormat="1" ht="34.5" customHeight="1" x14ac:dyDescent="0.2">
      <c r="A63" s="289"/>
      <c r="B63" s="239"/>
      <c r="C63" s="266"/>
      <c r="D63" s="264"/>
      <c r="E63" s="232" t="s">
        <v>9</v>
      </c>
      <c r="F63" s="222" t="s">
        <v>208</v>
      </c>
      <c r="G63" s="219" t="s">
        <v>13</v>
      </c>
      <c r="H63" s="197">
        <f>I63+J63+K63+L63+M63+N63+O63+P63</f>
        <v>5.35</v>
      </c>
      <c r="I63" s="185">
        <v>5.35</v>
      </c>
      <c r="J63" s="163"/>
      <c r="K63" s="163"/>
      <c r="L63" s="163"/>
      <c r="M63" s="163"/>
      <c r="N63" s="163"/>
      <c r="O63" s="163"/>
      <c r="P63" s="163"/>
      <c r="Q63" s="194" t="s">
        <v>174</v>
      </c>
      <c r="R63" s="220" t="s">
        <v>169</v>
      </c>
      <c r="S63" s="223" t="s">
        <v>154</v>
      </c>
      <c r="T63" s="224" t="s">
        <v>149</v>
      </c>
      <c r="U63" s="225">
        <v>9</v>
      </c>
    </row>
    <row r="64" spans="1:21" s="4" customFormat="1" ht="17.25" customHeight="1" x14ac:dyDescent="0.2">
      <c r="A64" s="289"/>
      <c r="B64" s="239"/>
      <c r="C64" s="266"/>
      <c r="D64" s="271" t="s">
        <v>14</v>
      </c>
      <c r="E64" s="272"/>
      <c r="F64" s="272"/>
      <c r="G64" s="273"/>
      <c r="H64" s="187">
        <f>H63</f>
        <v>5.35</v>
      </c>
      <c r="I64" s="187">
        <f t="shared" ref="I64:P64" si="9">I63</f>
        <v>5.35</v>
      </c>
      <c r="J64" s="187">
        <f t="shared" si="9"/>
        <v>0</v>
      </c>
      <c r="K64" s="187">
        <f t="shared" si="9"/>
        <v>0</v>
      </c>
      <c r="L64" s="187">
        <f t="shared" si="9"/>
        <v>0</v>
      </c>
      <c r="M64" s="187">
        <f t="shared" si="9"/>
        <v>0</v>
      </c>
      <c r="N64" s="187">
        <f t="shared" si="9"/>
        <v>0</v>
      </c>
      <c r="O64" s="187">
        <f t="shared" si="9"/>
        <v>0</v>
      </c>
      <c r="P64" s="187">
        <f t="shared" si="9"/>
        <v>0</v>
      </c>
      <c r="Q64" s="257"/>
      <c r="R64" s="258"/>
      <c r="S64" s="258"/>
      <c r="T64" s="258"/>
      <c r="U64" s="259"/>
    </row>
    <row r="65" spans="1:21" s="72" customFormat="1" ht="26.25" customHeight="1" x14ac:dyDescent="0.2">
      <c r="A65" s="245" t="s">
        <v>9</v>
      </c>
      <c r="B65" s="248" t="s">
        <v>22</v>
      </c>
      <c r="C65" s="251" t="s">
        <v>9</v>
      </c>
      <c r="D65" s="263" t="s">
        <v>10</v>
      </c>
      <c r="E65" s="300" t="s">
        <v>206</v>
      </c>
      <c r="F65" s="301"/>
      <c r="G65" s="231"/>
      <c r="H65" s="173"/>
      <c r="I65" s="173"/>
      <c r="J65" s="173"/>
      <c r="K65" s="173"/>
      <c r="L65" s="173"/>
      <c r="M65" s="173"/>
      <c r="N65" s="173"/>
      <c r="O65" s="173"/>
      <c r="P65" s="173"/>
      <c r="Q65" s="226"/>
      <c r="R65" s="227"/>
      <c r="S65" s="228"/>
      <c r="T65" s="229"/>
      <c r="U65" s="229"/>
    </row>
    <row r="66" spans="1:21" s="72" customFormat="1" ht="31.5" customHeight="1" x14ac:dyDescent="0.2">
      <c r="A66" s="246"/>
      <c r="B66" s="249"/>
      <c r="C66" s="252"/>
      <c r="D66" s="264"/>
      <c r="E66" s="238" t="s">
        <v>9</v>
      </c>
      <c r="F66" s="222" t="s">
        <v>198</v>
      </c>
      <c r="G66" s="219"/>
      <c r="H66" s="184"/>
      <c r="I66" s="185"/>
      <c r="J66" s="185"/>
      <c r="K66" s="185"/>
      <c r="L66" s="185"/>
      <c r="M66" s="185"/>
      <c r="N66" s="185"/>
      <c r="O66" s="185"/>
      <c r="P66" s="185"/>
      <c r="Q66" s="194" t="s">
        <v>174</v>
      </c>
      <c r="R66" s="220" t="s">
        <v>169</v>
      </c>
      <c r="S66" s="230" t="s">
        <v>171</v>
      </c>
      <c r="T66" s="219" t="s">
        <v>149</v>
      </c>
      <c r="U66" s="219">
        <v>30</v>
      </c>
    </row>
    <row r="67" spans="1:21" s="4" customFormat="1" x14ac:dyDescent="0.2">
      <c r="A67" s="246"/>
      <c r="B67" s="249"/>
      <c r="C67" s="252"/>
      <c r="D67" s="264"/>
      <c r="E67" s="238" t="s">
        <v>10</v>
      </c>
      <c r="F67" s="222" t="s">
        <v>201</v>
      </c>
      <c r="G67" s="219"/>
      <c r="H67" s="184"/>
      <c r="I67" s="185"/>
      <c r="J67" s="185"/>
      <c r="K67" s="185"/>
      <c r="L67" s="185"/>
      <c r="M67" s="185"/>
      <c r="N67" s="185"/>
      <c r="O67" s="185"/>
      <c r="P67" s="185"/>
      <c r="Q67" s="194" t="s">
        <v>174</v>
      </c>
      <c r="R67" s="220" t="s">
        <v>169</v>
      </c>
      <c r="S67" s="222" t="s">
        <v>156</v>
      </c>
      <c r="T67" s="219" t="s">
        <v>149</v>
      </c>
      <c r="U67" s="219">
        <v>15</v>
      </c>
    </row>
    <row r="68" spans="1:21" s="4" customFormat="1" ht="39" customHeight="1" x14ac:dyDescent="0.2">
      <c r="A68" s="246"/>
      <c r="B68" s="249"/>
      <c r="C68" s="252"/>
      <c r="D68" s="264"/>
      <c r="E68" s="238" t="s">
        <v>11</v>
      </c>
      <c r="F68" s="222" t="s">
        <v>199</v>
      </c>
      <c r="G68" s="219"/>
      <c r="H68" s="184"/>
      <c r="I68" s="185"/>
      <c r="J68" s="185"/>
      <c r="K68" s="185"/>
      <c r="L68" s="185"/>
      <c r="M68" s="185"/>
      <c r="N68" s="185"/>
      <c r="O68" s="185"/>
      <c r="P68" s="185"/>
      <c r="Q68" s="194" t="s">
        <v>174</v>
      </c>
      <c r="R68" s="220" t="s">
        <v>169</v>
      </c>
      <c r="S68" s="222" t="s">
        <v>207</v>
      </c>
      <c r="T68" s="219" t="s">
        <v>149</v>
      </c>
      <c r="U68" s="237">
        <v>80</v>
      </c>
    </row>
    <row r="69" spans="1:21" s="4" customFormat="1" ht="41.25" customHeight="1" x14ac:dyDescent="0.2">
      <c r="A69" s="246"/>
      <c r="B69" s="249"/>
      <c r="C69" s="252"/>
      <c r="D69" s="264"/>
      <c r="E69" s="238" t="s">
        <v>12</v>
      </c>
      <c r="F69" s="233" t="s">
        <v>200</v>
      </c>
      <c r="G69" s="219"/>
      <c r="H69" s="184"/>
      <c r="I69" s="186"/>
      <c r="J69" s="186"/>
      <c r="K69" s="186"/>
      <c r="L69" s="186"/>
      <c r="M69" s="186"/>
      <c r="N69" s="186"/>
      <c r="O69" s="186"/>
      <c r="P69" s="186"/>
      <c r="Q69" s="194" t="s">
        <v>174</v>
      </c>
      <c r="R69" s="220" t="s">
        <v>169</v>
      </c>
      <c r="S69" s="222" t="s">
        <v>156</v>
      </c>
      <c r="T69" s="219" t="s">
        <v>151</v>
      </c>
      <c r="U69" s="219">
        <v>8</v>
      </c>
    </row>
    <row r="70" spans="1:21" s="4" customFormat="1" ht="21.75" customHeight="1" x14ac:dyDescent="0.2">
      <c r="A70" s="246"/>
      <c r="B70" s="249"/>
      <c r="C70" s="252"/>
      <c r="D70" s="265"/>
      <c r="E70" s="238" t="s">
        <v>22</v>
      </c>
      <c r="F70" s="233" t="s">
        <v>202</v>
      </c>
      <c r="G70" s="219"/>
      <c r="H70" s="184"/>
      <c r="I70" s="186"/>
      <c r="J70" s="186"/>
      <c r="K70" s="186"/>
      <c r="L70" s="186"/>
      <c r="M70" s="186"/>
      <c r="N70" s="186"/>
      <c r="O70" s="186"/>
      <c r="P70" s="186"/>
      <c r="Q70" s="194" t="s">
        <v>174</v>
      </c>
      <c r="R70" s="220" t="s">
        <v>169</v>
      </c>
      <c r="S70" s="222" t="s">
        <v>170</v>
      </c>
      <c r="T70" s="219" t="s">
        <v>149</v>
      </c>
      <c r="U70" s="219">
        <v>20</v>
      </c>
    </row>
    <row r="71" spans="1:21" s="4" customFormat="1" ht="15" customHeight="1" x14ac:dyDescent="0.2">
      <c r="A71" s="247"/>
      <c r="B71" s="250"/>
      <c r="C71" s="253"/>
      <c r="D71" s="271" t="s">
        <v>14</v>
      </c>
      <c r="E71" s="272"/>
      <c r="F71" s="272"/>
      <c r="G71" s="273"/>
      <c r="H71" s="187">
        <f>H66</f>
        <v>0</v>
      </c>
      <c r="I71" s="187">
        <f t="shared" ref="I71:P71" si="10">I66</f>
        <v>0</v>
      </c>
      <c r="J71" s="187">
        <f t="shared" si="10"/>
        <v>0</v>
      </c>
      <c r="K71" s="187">
        <f t="shared" si="10"/>
        <v>0</v>
      </c>
      <c r="L71" s="187">
        <f t="shared" si="10"/>
        <v>0</v>
      </c>
      <c r="M71" s="187">
        <f t="shared" si="10"/>
        <v>0</v>
      </c>
      <c r="N71" s="187">
        <f t="shared" si="10"/>
        <v>0</v>
      </c>
      <c r="O71" s="187">
        <f t="shared" si="10"/>
        <v>0</v>
      </c>
      <c r="P71" s="187">
        <f t="shared" si="10"/>
        <v>0</v>
      </c>
      <c r="Q71" s="260"/>
      <c r="R71" s="261"/>
      <c r="S71" s="261"/>
      <c r="T71" s="261"/>
      <c r="U71" s="262"/>
    </row>
    <row r="72" spans="1:21" x14ac:dyDescent="0.2">
      <c r="A72" s="200" t="s">
        <v>9</v>
      </c>
      <c r="B72" s="160" t="s">
        <v>22</v>
      </c>
      <c r="C72" s="161" t="s">
        <v>9</v>
      </c>
      <c r="D72" s="318" t="s">
        <v>15</v>
      </c>
      <c r="E72" s="319"/>
      <c r="F72" s="319"/>
      <c r="G72" s="320"/>
      <c r="H72" s="189">
        <f>H64+H71</f>
        <v>5.35</v>
      </c>
      <c r="I72" s="189">
        <f t="shared" ref="I72:P72" si="11">I64+I71</f>
        <v>5.35</v>
      </c>
      <c r="J72" s="189">
        <f t="shared" si="11"/>
        <v>0</v>
      </c>
      <c r="K72" s="189">
        <f t="shared" si="11"/>
        <v>0</v>
      </c>
      <c r="L72" s="189">
        <f t="shared" si="11"/>
        <v>0</v>
      </c>
      <c r="M72" s="189">
        <f t="shared" si="11"/>
        <v>0</v>
      </c>
      <c r="N72" s="189">
        <f t="shared" si="11"/>
        <v>0</v>
      </c>
      <c r="O72" s="189">
        <f t="shared" si="11"/>
        <v>0</v>
      </c>
      <c r="P72" s="189">
        <f t="shared" si="11"/>
        <v>0</v>
      </c>
      <c r="Q72" s="302"/>
      <c r="R72" s="303"/>
      <c r="S72" s="303"/>
      <c r="T72" s="303"/>
      <c r="U72" s="304"/>
    </row>
    <row r="73" spans="1:21" ht="13.5" customHeight="1" x14ac:dyDescent="0.2">
      <c r="A73" s="200" t="s">
        <v>9</v>
      </c>
      <c r="B73" s="160" t="s">
        <v>22</v>
      </c>
      <c r="C73" s="240" t="s">
        <v>17</v>
      </c>
      <c r="D73" s="241"/>
      <c r="E73" s="241"/>
      <c r="F73" s="241"/>
      <c r="G73" s="242"/>
      <c r="H73" s="190">
        <f>H72</f>
        <v>5.35</v>
      </c>
      <c r="I73" s="190">
        <f t="shared" ref="I73:P73" si="12">I72</f>
        <v>5.35</v>
      </c>
      <c r="J73" s="190">
        <f t="shared" si="12"/>
        <v>0</v>
      </c>
      <c r="K73" s="190">
        <f t="shared" si="12"/>
        <v>0</v>
      </c>
      <c r="L73" s="190">
        <f t="shared" si="12"/>
        <v>0</v>
      </c>
      <c r="M73" s="190">
        <f t="shared" si="12"/>
        <v>0</v>
      </c>
      <c r="N73" s="190">
        <f t="shared" si="12"/>
        <v>0</v>
      </c>
      <c r="O73" s="190">
        <f t="shared" si="12"/>
        <v>0</v>
      </c>
      <c r="P73" s="190">
        <f t="shared" si="12"/>
        <v>0</v>
      </c>
      <c r="Q73" s="199"/>
      <c r="R73" s="280"/>
      <c r="S73" s="280"/>
      <c r="T73" s="280"/>
      <c r="U73" s="281"/>
    </row>
    <row r="74" spans="1:21" ht="13.5" customHeight="1" x14ac:dyDescent="0.2">
      <c r="A74" s="200" t="s">
        <v>9</v>
      </c>
      <c r="B74" s="208" t="s">
        <v>24</v>
      </c>
      <c r="C74" s="244" t="s">
        <v>167</v>
      </c>
      <c r="D74" s="244"/>
      <c r="E74" s="244"/>
      <c r="F74" s="244"/>
      <c r="G74" s="244"/>
      <c r="H74" s="244"/>
      <c r="I74" s="244"/>
      <c r="J74" s="244"/>
      <c r="K74" s="244"/>
      <c r="L74" s="244"/>
      <c r="M74" s="244"/>
      <c r="N74" s="244"/>
      <c r="O74" s="244"/>
      <c r="P74" s="244"/>
      <c r="Q74" s="244"/>
      <c r="R74" s="244"/>
      <c r="S74" s="244"/>
      <c r="T74" s="244"/>
      <c r="U74" s="244"/>
    </row>
    <row r="75" spans="1:21" ht="13.5" customHeight="1" x14ac:dyDescent="0.2">
      <c r="A75" s="170" t="s">
        <v>9</v>
      </c>
      <c r="B75" s="208" t="s">
        <v>24</v>
      </c>
      <c r="C75" s="207" t="s">
        <v>9</v>
      </c>
      <c r="D75" s="292" t="s">
        <v>168</v>
      </c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</row>
    <row r="76" spans="1:21" ht="31.5" customHeight="1" x14ac:dyDescent="0.2">
      <c r="A76" s="286" t="s">
        <v>9</v>
      </c>
      <c r="B76" s="248" t="s">
        <v>24</v>
      </c>
      <c r="C76" s="251" t="s">
        <v>9</v>
      </c>
      <c r="D76" s="263" t="s">
        <v>9</v>
      </c>
      <c r="E76" s="267" t="s">
        <v>203</v>
      </c>
      <c r="F76" s="268"/>
      <c r="G76" s="172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62"/>
      <c r="T76" s="198"/>
      <c r="U76" s="198"/>
    </row>
    <row r="77" spans="1:21" ht="39.75" customHeight="1" x14ac:dyDescent="0.2">
      <c r="A77" s="287"/>
      <c r="B77" s="249"/>
      <c r="C77" s="252"/>
      <c r="D77" s="264"/>
      <c r="E77" s="232" t="s">
        <v>9</v>
      </c>
      <c r="F77" s="222" t="s">
        <v>193</v>
      </c>
      <c r="G77" s="192" t="s">
        <v>194</v>
      </c>
      <c r="H77" s="184">
        <f>I77+J77+K77+L77+M77+N77+O77+P77</f>
        <v>6.0150000000000006</v>
      </c>
      <c r="I77" s="185">
        <v>3</v>
      </c>
      <c r="J77" s="185"/>
      <c r="K77" s="185">
        <v>3.0150000000000001</v>
      </c>
      <c r="L77" s="185"/>
      <c r="M77" s="185"/>
      <c r="N77" s="185"/>
      <c r="O77" s="185"/>
      <c r="P77" s="163"/>
      <c r="Q77" s="194" t="s">
        <v>174</v>
      </c>
      <c r="R77" s="220" t="s">
        <v>169</v>
      </c>
      <c r="S77" s="222" t="s">
        <v>195</v>
      </c>
      <c r="T77" s="224" t="s">
        <v>149</v>
      </c>
      <c r="U77" s="219">
        <v>2</v>
      </c>
    </row>
    <row r="78" spans="1:21" ht="12.75" hidden="1" customHeight="1" x14ac:dyDescent="0.2">
      <c r="A78" s="287"/>
      <c r="B78" s="249"/>
      <c r="C78" s="252"/>
      <c r="D78" s="264"/>
      <c r="E78" s="174"/>
      <c r="F78" s="169"/>
      <c r="G78" s="163"/>
      <c r="H78" s="184"/>
      <c r="I78" s="186"/>
      <c r="J78" s="186"/>
      <c r="K78" s="186"/>
      <c r="L78" s="186"/>
      <c r="M78" s="186"/>
      <c r="N78" s="186"/>
      <c r="O78" s="186"/>
      <c r="P78" s="167"/>
      <c r="Q78" s="194"/>
      <c r="R78" s="164"/>
      <c r="S78" s="195"/>
      <c r="T78" s="205"/>
      <c r="U78" s="163"/>
    </row>
    <row r="79" spans="1:21" ht="12.75" hidden="1" customHeight="1" x14ac:dyDescent="0.2">
      <c r="A79" s="287"/>
      <c r="B79" s="249"/>
      <c r="C79" s="252"/>
      <c r="D79" s="265"/>
      <c r="E79" s="176"/>
      <c r="F79" s="168"/>
      <c r="G79" s="167"/>
      <c r="H79" s="184"/>
      <c r="I79" s="186"/>
      <c r="J79" s="186"/>
      <c r="K79" s="186"/>
      <c r="L79" s="186"/>
      <c r="M79" s="186"/>
      <c r="N79" s="186"/>
      <c r="O79" s="186"/>
      <c r="P79" s="167"/>
      <c r="Q79" s="194" t="s">
        <v>157</v>
      </c>
      <c r="R79" s="164" t="s">
        <v>166</v>
      </c>
      <c r="S79" s="165" t="s">
        <v>155</v>
      </c>
      <c r="T79" s="205" t="s">
        <v>149</v>
      </c>
      <c r="U79" s="163"/>
    </row>
    <row r="80" spans="1:21" ht="29.25" hidden="1" customHeight="1" x14ac:dyDescent="0.2">
      <c r="A80" s="287"/>
      <c r="B80" s="249"/>
      <c r="C80" s="252"/>
      <c r="D80" s="213"/>
      <c r="E80" s="215"/>
      <c r="F80" s="214"/>
      <c r="G80" s="163"/>
      <c r="H80" s="184">
        <f>SUM(I80:P80)</f>
        <v>0</v>
      </c>
      <c r="I80" s="186"/>
      <c r="J80" s="186"/>
      <c r="K80" s="186"/>
      <c r="L80" s="186"/>
      <c r="M80" s="186"/>
      <c r="N80" s="186"/>
      <c r="O80" s="186"/>
      <c r="P80" s="167"/>
      <c r="Q80" s="194"/>
      <c r="R80" s="164"/>
      <c r="S80" s="195"/>
      <c r="T80" s="205"/>
      <c r="U80" s="163"/>
    </row>
    <row r="81" spans="1:21" x14ac:dyDescent="0.2">
      <c r="A81" s="288"/>
      <c r="B81" s="250"/>
      <c r="C81" s="253"/>
      <c r="D81" s="271" t="s">
        <v>14</v>
      </c>
      <c r="E81" s="272"/>
      <c r="F81" s="272"/>
      <c r="G81" s="273"/>
      <c r="H81" s="187">
        <f>SUM(H77:H80)</f>
        <v>6.0150000000000006</v>
      </c>
      <c r="I81" s="187">
        <f>I79+I77+I78</f>
        <v>3</v>
      </c>
      <c r="J81" s="187">
        <f>J79+J77+J78</f>
        <v>0</v>
      </c>
      <c r="K81" s="187">
        <f>SUM(K77:K80)</f>
        <v>3.0150000000000001</v>
      </c>
      <c r="L81" s="187">
        <f>L79+L77</f>
        <v>0</v>
      </c>
      <c r="M81" s="187">
        <f>M79+M77</f>
        <v>0</v>
      </c>
      <c r="N81" s="187">
        <f>N79+N77</f>
        <v>0</v>
      </c>
      <c r="O81" s="187">
        <f>O79+O77</f>
        <v>0</v>
      </c>
      <c r="P81" s="187">
        <f>P79+P77</f>
        <v>0</v>
      </c>
      <c r="Q81" s="260"/>
      <c r="R81" s="261"/>
      <c r="S81" s="261"/>
      <c r="T81" s="261"/>
      <c r="U81" s="262"/>
    </row>
    <row r="82" spans="1:21" x14ac:dyDescent="0.2">
      <c r="A82" s="200" t="s">
        <v>9</v>
      </c>
      <c r="B82" s="208" t="s">
        <v>24</v>
      </c>
      <c r="C82" s="207" t="s">
        <v>9</v>
      </c>
      <c r="D82" s="318" t="s">
        <v>15</v>
      </c>
      <c r="E82" s="319"/>
      <c r="F82" s="319"/>
      <c r="G82" s="320"/>
      <c r="H82" s="189">
        <f>H81</f>
        <v>6.0150000000000006</v>
      </c>
      <c r="I82" s="189">
        <f>I81</f>
        <v>3</v>
      </c>
      <c r="J82" s="189">
        <f t="shared" ref="J82:P82" si="13">J73+J81</f>
        <v>0</v>
      </c>
      <c r="K82" s="189">
        <f t="shared" si="13"/>
        <v>3.0150000000000001</v>
      </c>
      <c r="L82" s="189">
        <f t="shared" si="13"/>
        <v>0</v>
      </c>
      <c r="M82" s="189">
        <f t="shared" si="13"/>
        <v>0</v>
      </c>
      <c r="N82" s="189">
        <f t="shared" si="13"/>
        <v>0</v>
      </c>
      <c r="O82" s="189">
        <f t="shared" si="13"/>
        <v>0</v>
      </c>
      <c r="P82" s="189">
        <f t="shared" si="13"/>
        <v>0</v>
      </c>
      <c r="Q82" s="302"/>
      <c r="R82" s="303"/>
      <c r="S82" s="303"/>
      <c r="T82" s="303"/>
      <c r="U82" s="304"/>
    </row>
    <row r="83" spans="1:21" x14ac:dyDescent="0.2">
      <c r="A83" s="200" t="s">
        <v>9</v>
      </c>
      <c r="B83" s="208" t="s">
        <v>24</v>
      </c>
      <c r="C83" s="240" t="s">
        <v>17</v>
      </c>
      <c r="D83" s="241"/>
      <c r="E83" s="241"/>
      <c r="F83" s="241"/>
      <c r="G83" s="242"/>
      <c r="H83" s="190">
        <f>H82</f>
        <v>6.0150000000000006</v>
      </c>
      <c r="I83" s="190">
        <f t="shared" ref="I83:P83" si="14">I82</f>
        <v>3</v>
      </c>
      <c r="J83" s="190">
        <f t="shared" si="14"/>
        <v>0</v>
      </c>
      <c r="K83" s="190">
        <f t="shared" si="14"/>
        <v>3.0150000000000001</v>
      </c>
      <c r="L83" s="190">
        <f t="shared" si="14"/>
        <v>0</v>
      </c>
      <c r="M83" s="190">
        <f t="shared" si="14"/>
        <v>0</v>
      </c>
      <c r="N83" s="190">
        <f t="shared" si="14"/>
        <v>0</v>
      </c>
      <c r="O83" s="190">
        <f t="shared" si="14"/>
        <v>0</v>
      </c>
      <c r="P83" s="190">
        <f t="shared" si="14"/>
        <v>0</v>
      </c>
      <c r="Q83" s="199"/>
      <c r="R83" s="280"/>
      <c r="S83" s="280"/>
      <c r="T83" s="280"/>
      <c r="U83" s="281"/>
    </row>
    <row r="84" spans="1:21" x14ac:dyDescent="0.2">
      <c r="A84" s="206" t="s">
        <v>9</v>
      </c>
      <c r="B84" s="311" t="s">
        <v>16</v>
      </c>
      <c r="C84" s="312"/>
      <c r="D84" s="312"/>
      <c r="E84" s="312"/>
      <c r="F84" s="312"/>
      <c r="G84" s="313"/>
      <c r="H84" s="191">
        <f>SUM(H17+H24+H33+H40+H50+H59+H83+H73)</f>
        <v>99.46</v>
      </c>
      <c r="I84" s="191">
        <f>SUM(I17+I24+I33+I40+I50+I59+I64+I83+I73)</f>
        <v>101.79499999999999</v>
      </c>
      <c r="J84" s="191">
        <f t="shared" ref="J84:P84" si="15">SUM(J17+J24+J33+J40+J50+J59+J64+J83)</f>
        <v>0</v>
      </c>
      <c r="K84" s="191">
        <f t="shared" si="15"/>
        <v>3.0150000000000001</v>
      </c>
      <c r="L84" s="191">
        <f t="shared" si="15"/>
        <v>0</v>
      </c>
      <c r="M84" s="191">
        <f t="shared" si="15"/>
        <v>0</v>
      </c>
      <c r="N84" s="191">
        <f t="shared" si="15"/>
        <v>0</v>
      </c>
      <c r="O84" s="191">
        <f t="shared" si="15"/>
        <v>0</v>
      </c>
      <c r="P84" s="191">
        <f t="shared" si="15"/>
        <v>0</v>
      </c>
      <c r="Q84" s="314"/>
      <c r="R84" s="315"/>
      <c r="S84" s="315"/>
      <c r="T84" s="315"/>
      <c r="U84" s="316"/>
    </row>
  </sheetData>
  <mergeCells count="133">
    <mergeCell ref="A76:A81"/>
    <mergeCell ref="B76:B81"/>
    <mergeCell ref="C76:C81"/>
    <mergeCell ref="D76:D79"/>
    <mergeCell ref="E76:F76"/>
    <mergeCell ref="D81:G81"/>
    <mergeCell ref="Q81:U81"/>
    <mergeCell ref="D82:G82"/>
    <mergeCell ref="Q82:U82"/>
    <mergeCell ref="B84:G84"/>
    <mergeCell ref="Q84:U84"/>
    <mergeCell ref="C74:U74"/>
    <mergeCell ref="D75:U75"/>
    <mergeCell ref="D71:G71"/>
    <mergeCell ref="Q71:U71"/>
    <mergeCell ref="C41:U41"/>
    <mergeCell ref="C50:G50"/>
    <mergeCell ref="R50:U50"/>
    <mergeCell ref="C51:U51"/>
    <mergeCell ref="C43:C48"/>
    <mergeCell ref="D43:D47"/>
    <mergeCell ref="D62:D63"/>
    <mergeCell ref="D64:G64"/>
    <mergeCell ref="D72:G72"/>
    <mergeCell ref="Q72:U72"/>
    <mergeCell ref="C73:G73"/>
    <mergeCell ref="R73:U73"/>
    <mergeCell ref="D52:U52"/>
    <mergeCell ref="D65:D70"/>
    <mergeCell ref="C83:G83"/>
    <mergeCell ref="R83:U83"/>
    <mergeCell ref="F44:F47"/>
    <mergeCell ref="S1:U1"/>
    <mergeCell ref="F2:R2"/>
    <mergeCell ref="S2:U2"/>
    <mergeCell ref="F3:R3"/>
    <mergeCell ref="B5:U5"/>
    <mergeCell ref="B4:U4"/>
    <mergeCell ref="D19:U19"/>
    <mergeCell ref="D16:G16"/>
    <mergeCell ref="Q16:U16"/>
    <mergeCell ref="R17:U17"/>
    <mergeCell ref="Q7:Q9"/>
    <mergeCell ref="S7:U8"/>
    <mergeCell ref="D23:G23"/>
    <mergeCell ref="Q23:U23"/>
    <mergeCell ref="D26:U26"/>
    <mergeCell ref="Q38:U38"/>
    <mergeCell ref="E65:F65"/>
    <mergeCell ref="Q58:U58"/>
    <mergeCell ref="R59:U59"/>
    <mergeCell ref="D31:G31"/>
    <mergeCell ref="D22:G22"/>
    <mergeCell ref="D32:G32"/>
    <mergeCell ref="C33:G33"/>
    <mergeCell ref="C60:U60"/>
    <mergeCell ref="Q49:U49"/>
    <mergeCell ref="C53:C57"/>
    <mergeCell ref="C36:C38"/>
    <mergeCell ref="E43:F43"/>
    <mergeCell ref="D48:G48"/>
    <mergeCell ref="D38:G38"/>
    <mergeCell ref="Q32:U32"/>
    <mergeCell ref="D35:U35"/>
    <mergeCell ref="D39:G39"/>
    <mergeCell ref="Q39:U39"/>
    <mergeCell ref="R33:U33"/>
    <mergeCell ref="C34:U34"/>
    <mergeCell ref="A62:A64"/>
    <mergeCell ref="B62:B64"/>
    <mergeCell ref="A43:A48"/>
    <mergeCell ref="B43:B48"/>
    <mergeCell ref="C40:G40"/>
    <mergeCell ref="D58:G58"/>
    <mergeCell ref="C59:G59"/>
    <mergeCell ref="E53:F53"/>
    <mergeCell ref="D57:G57"/>
    <mergeCell ref="B53:B57"/>
    <mergeCell ref="A53:A57"/>
    <mergeCell ref="E62:F62"/>
    <mergeCell ref="D42:U42"/>
    <mergeCell ref="D61:U61"/>
    <mergeCell ref="C62:C64"/>
    <mergeCell ref="R40:U40"/>
    <mergeCell ref="D49:G49"/>
    <mergeCell ref="R24:U24"/>
    <mergeCell ref="C25:U25"/>
    <mergeCell ref="H7:H9"/>
    <mergeCell ref="C24:G24"/>
    <mergeCell ref="F7:F9"/>
    <mergeCell ref="B7:B9"/>
    <mergeCell ref="C7:C9"/>
    <mergeCell ref="D53:D56"/>
    <mergeCell ref="A13:A15"/>
    <mergeCell ref="D7:D9"/>
    <mergeCell ref="D13:D14"/>
    <mergeCell ref="B13:B15"/>
    <mergeCell ref="A20:A22"/>
    <mergeCell ref="E27:F27"/>
    <mergeCell ref="A27:A31"/>
    <mergeCell ref="C27:C31"/>
    <mergeCell ref="B20:B22"/>
    <mergeCell ref="A7:A9"/>
    <mergeCell ref="B10:U10"/>
    <mergeCell ref="D12:U12"/>
    <mergeCell ref="Q22:U22"/>
    <mergeCell ref="D20:D21"/>
    <mergeCell ref="E20:F20"/>
    <mergeCell ref="A36:A38"/>
    <mergeCell ref="B36:B38"/>
    <mergeCell ref="C17:G17"/>
    <mergeCell ref="E7:E9"/>
    <mergeCell ref="C18:U18"/>
    <mergeCell ref="A65:A71"/>
    <mergeCell ref="B65:B71"/>
    <mergeCell ref="C65:C71"/>
    <mergeCell ref="G7:G9"/>
    <mergeCell ref="Q64:U64"/>
    <mergeCell ref="Q57:U57"/>
    <mergeCell ref="Q48:U48"/>
    <mergeCell ref="D36:D37"/>
    <mergeCell ref="D27:D30"/>
    <mergeCell ref="C11:U11"/>
    <mergeCell ref="C13:C15"/>
    <mergeCell ref="B27:B31"/>
    <mergeCell ref="E36:F36"/>
    <mergeCell ref="C20:C22"/>
    <mergeCell ref="R7:R9"/>
    <mergeCell ref="Q15:U15"/>
    <mergeCell ref="D15:G15"/>
    <mergeCell ref="E13:F13"/>
    <mergeCell ref="Q31:U31"/>
    <mergeCell ref="I7:P8"/>
  </mergeCells>
  <phoneticPr fontId="23" type="noConversion"/>
  <pageMargins left="0.25" right="0.1" top="0.69" bottom="0.09" header="0.3" footer="0.1"/>
  <pageSetup paperSize="9" scale="71" fitToHeight="0" orientation="landscape" r:id="rId1"/>
  <headerFooter alignWithMargins="0"/>
  <ignoredErrors>
    <ignoredError sqref="D58:G58 E12:G12 Q57:U58 D11 A12:A14 B13:D13 Q12:U12 B15:C15 Q15:U15 A10 A15 A53 B56:C56 A56 B57:C57 A57:A59 E14 E11:G11 Q11:U11 B12:C12 E5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352" t="s">
        <v>1</v>
      </c>
      <c r="B2" s="372" t="s">
        <v>2</v>
      </c>
      <c r="C2" s="372" t="s">
        <v>3</v>
      </c>
      <c r="D2" s="337" t="s">
        <v>18</v>
      </c>
      <c r="E2" s="386" t="s">
        <v>4</v>
      </c>
      <c r="F2" s="355" t="s">
        <v>21</v>
      </c>
      <c r="G2" s="339" t="s">
        <v>5</v>
      </c>
      <c r="H2" s="400" t="s">
        <v>6</v>
      </c>
      <c r="I2" s="359" t="s">
        <v>25</v>
      </c>
      <c r="J2" s="360"/>
      <c r="K2" s="360"/>
      <c r="L2" s="361"/>
      <c r="M2" s="359" t="s">
        <v>26</v>
      </c>
      <c r="N2" s="360"/>
      <c r="O2" s="360"/>
      <c r="P2" s="361"/>
    </row>
    <row r="3" spans="1:16" ht="12.75" customHeight="1" x14ac:dyDescent="0.2">
      <c r="A3" s="353"/>
      <c r="B3" s="373"/>
      <c r="C3" s="373"/>
      <c r="D3" s="338"/>
      <c r="E3" s="387"/>
      <c r="F3" s="356"/>
      <c r="G3" s="340"/>
      <c r="H3" s="401"/>
      <c r="I3" s="354" t="s">
        <v>7</v>
      </c>
      <c r="J3" s="381" t="s">
        <v>8</v>
      </c>
      <c r="K3" s="381"/>
      <c r="L3" s="324" t="s">
        <v>20</v>
      </c>
      <c r="M3" s="354" t="s">
        <v>7</v>
      </c>
      <c r="N3" s="381" t="s">
        <v>8</v>
      </c>
      <c r="O3" s="381"/>
      <c r="P3" s="324" t="s">
        <v>20</v>
      </c>
    </row>
    <row r="4" spans="1:16" ht="114.75" customHeight="1" thickBot="1" x14ac:dyDescent="0.25">
      <c r="A4" s="354"/>
      <c r="B4" s="374"/>
      <c r="C4" s="374"/>
      <c r="D4" s="338"/>
      <c r="E4" s="387"/>
      <c r="F4" s="357"/>
      <c r="G4" s="340"/>
      <c r="H4" s="401"/>
      <c r="I4" s="391"/>
      <c r="J4" s="7" t="s">
        <v>7</v>
      </c>
      <c r="K4" s="21" t="s">
        <v>19</v>
      </c>
      <c r="L4" s="325"/>
      <c r="M4" s="391"/>
      <c r="N4" s="7" t="s">
        <v>7</v>
      </c>
      <c r="O4" s="21" t="s">
        <v>19</v>
      </c>
      <c r="P4" s="325"/>
    </row>
    <row r="5" spans="1:16" ht="14.25" customHeight="1" thickBot="1" x14ac:dyDescent="0.25">
      <c r="A5" s="394" t="s">
        <v>132</v>
      </c>
      <c r="B5" s="395"/>
      <c r="C5" s="395"/>
      <c r="D5" s="395"/>
      <c r="E5" s="395"/>
      <c r="F5" s="395"/>
      <c r="G5" s="395"/>
      <c r="H5" s="395"/>
      <c r="I5" s="395"/>
      <c r="J5" s="395"/>
      <c r="K5" s="395"/>
      <c r="L5" s="395"/>
      <c r="M5" s="395"/>
      <c r="N5" s="395"/>
      <c r="O5" s="395"/>
      <c r="P5" s="396"/>
    </row>
    <row r="6" spans="1:16" ht="18" customHeight="1" x14ac:dyDescent="0.2">
      <c r="A6" s="11" t="s">
        <v>9</v>
      </c>
      <c r="B6" s="329" t="s">
        <v>9</v>
      </c>
      <c r="C6" s="332" t="s">
        <v>9</v>
      </c>
      <c r="D6" s="402" t="s">
        <v>123</v>
      </c>
      <c r="E6" s="15" t="s">
        <v>9</v>
      </c>
      <c r="F6" s="13"/>
      <c r="G6" s="40"/>
      <c r="H6" s="382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330"/>
      <c r="C7" s="333"/>
      <c r="D7" s="403"/>
      <c r="E7" s="60" t="s">
        <v>10</v>
      </c>
      <c r="F7" s="59"/>
      <c r="G7" s="44"/>
      <c r="H7" s="383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330"/>
      <c r="C8" s="333"/>
      <c r="D8" s="403"/>
      <c r="E8" s="60" t="s">
        <v>27</v>
      </c>
      <c r="F8" s="59"/>
      <c r="G8" s="44"/>
      <c r="H8" s="383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330"/>
      <c r="C9" s="333"/>
      <c r="D9" s="403"/>
      <c r="E9" s="60" t="s">
        <v>28</v>
      </c>
      <c r="F9" s="59"/>
      <c r="G9" s="44"/>
      <c r="H9" s="383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330"/>
      <c r="C10" s="333"/>
      <c r="D10" s="403"/>
      <c r="E10" s="60" t="s">
        <v>29</v>
      </c>
      <c r="F10" s="59"/>
      <c r="G10" s="44"/>
      <c r="H10" s="383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330"/>
      <c r="C11" s="333"/>
      <c r="D11" s="403"/>
      <c r="E11" s="60" t="s">
        <v>23</v>
      </c>
      <c r="F11" s="59"/>
      <c r="G11" s="44"/>
      <c r="H11" s="383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330"/>
      <c r="C12" s="333"/>
      <c r="D12" s="403"/>
      <c r="E12" s="60" t="s">
        <v>30</v>
      </c>
      <c r="F12" s="59"/>
      <c r="G12" s="44"/>
      <c r="H12" s="383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330"/>
      <c r="C13" s="333"/>
      <c r="D13" s="403"/>
      <c r="E13" s="60" t="s">
        <v>31</v>
      </c>
      <c r="F13" s="59"/>
      <c r="G13" s="44"/>
      <c r="H13" s="383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330"/>
      <c r="C14" s="333"/>
      <c r="D14" s="403"/>
      <c r="E14" s="60" t="s">
        <v>32</v>
      </c>
      <c r="F14" s="59"/>
      <c r="G14" s="44"/>
      <c r="H14" s="383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330"/>
      <c r="C15" s="333"/>
      <c r="D15" s="403"/>
      <c r="E15" s="60" t="s">
        <v>33</v>
      </c>
      <c r="F15" s="59"/>
      <c r="G15" s="44"/>
      <c r="H15" s="383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330"/>
      <c r="C16" s="333"/>
      <c r="D16" s="403"/>
      <c r="E16" s="60" t="s">
        <v>34</v>
      </c>
      <c r="F16" s="59"/>
      <c r="G16" s="44"/>
      <c r="H16" s="383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330"/>
      <c r="C17" s="333"/>
      <c r="D17" s="403"/>
      <c r="E17" s="60" t="s">
        <v>35</v>
      </c>
      <c r="F17" s="59"/>
      <c r="G17" s="44"/>
      <c r="H17" s="383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330"/>
      <c r="C18" s="333"/>
      <c r="D18" s="403"/>
      <c r="E18" s="60" t="s">
        <v>36</v>
      </c>
      <c r="F18" s="59"/>
      <c r="G18" s="44"/>
      <c r="H18" s="383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330"/>
      <c r="C19" s="333"/>
      <c r="D19" s="403"/>
      <c r="E19" s="60" t="s">
        <v>37</v>
      </c>
      <c r="F19" s="59"/>
      <c r="G19" s="44"/>
      <c r="H19" s="383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330"/>
      <c r="C20" s="333"/>
      <c r="D20" s="403"/>
      <c r="E20" s="60" t="s">
        <v>38</v>
      </c>
      <c r="F20" s="59"/>
      <c r="G20" s="44"/>
      <c r="H20" s="383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330"/>
      <c r="C21" s="333"/>
      <c r="D21" s="403"/>
      <c r="E21" s="60" t="s">
        <v>39</v>
      </c>
      <c r="F21" s="59"/>
      <c r="G21" s="44"/>
      <c r="H21" s="383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330"/>
      <c r="C22" s="333"/>
      <c r="D22" s="403"/>
      <c r="E22" s="60" t="s">
        <v>40</v>
      </c>
      <c r="F22" s="59"/>
      <c r="G22" s="44"/>
      <c r="H22" s="383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330"/>
      <c r="C23" s="333"/>
      <c r="D23" s="403"/>
      <c r="E23" s="60" t="s">
        <v>41</v>
      </c>
      <c r="F23" s="59"/>
      <c r="G23" s="44"/>
      <c r="H23" s="383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330"/>
      <c r="C24" s="333"/>
      <c r="D24" s="404"/>
      <c r="E24" s="60" t="s">
        <v>42</v>
      </c>
      <c r="F24" s="59"/>
      <c r="G24" s="45"/>
      <c r="H24" s="384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330"/>
      <c r="C25" s="333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331"/>
      <c r="C26" s="334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97" t="s">
        <v>128</v>
      </c>
      <c r="B27" s="398"/>
      <c r="C27" s="398"/>
      <c r="D27" s="398"/>
      <c r="E27" s="398"/>
      <c r="F27" s="398"/>
      <c r="G27" s="398"/>
      <c r="H27" s="398"/>
      <c r="I27" s="398"/>
      <c r="J27" s="398"/>
      <c r="K27" s="398"/>
      <c r="L27" s="398"/>
      <c r="M27" s="398"/>
      <c r="N27" s="398"/>
      <c r="O27" s="398"/>
      <c r="P27" s="399"/>
    </row>
    <row r="28" spans="1:16" ht="12" customHeight="1" x14ac:dyDescent="0.2">
      <c r="A28" s="335" t="s">
        <v>9</v>
      </c>
      <c r="B28" s="330" t="s">
        <v>9</v>
      </c>
      <c r="C28" s="333" t="s">
        <v>10</v>
      </c>
      <c r="D28" s="385" t="s">
        <v>45</v>
      </c>
      <c r="E28" s="343"/>
      <c r="F28" s="345" t="s">
        <v>9</v>
      </c>
      <c r="G28" s="358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336"/>
      <c r="B29" s="331"/>
      <c r="C29" s="334"/>
      <c r="D29" s="347"/>
      <c r="E29" s="344"/>
      <c r="F29" s="342"/>
      <c r="G29" s="351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332" t="s">
        <v>11</v>
      </c>
      <c r="D30" s="346" t="s">
        <v>46</v>
      </c>
      <c r="E30" s="348"/>
      <c r="F30" s="341" t="s">
        <v>9</v>
      </c>
      <c r="G30" s="350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34"/>
      <c r="D31" s="347"/>
      <c r="E31" s="349"/>
      <c r="F31" s="342"/>
      <c r="G31" s="351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26" t="s">
        <v>15</v>
      </c>
      <c r="D32" s="327"/>
      <c r="E32" s="327"/>
      <c r="F32" s="327"/>
      <c r="G32" s="327"/>
      <c r="H32" s="328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388" t="s">
        <v>129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90"/>
    </row>
    <row r="34" spans="1:16" s="2" customFormat="1" ht="20.25" customHeight="1" x14ac:dyDescent="0.2">
      <c r="A34" s="362" t="s">
        <v>10</v>
      </c>
      <c r="B34" s="364" t="s">
        <v>9</v>
      </c>
      <c r="C34" s="366" t="s">
        <v>12</v>
      </c>
      <c r="D34" s="368" t="s">
        <v>124</v>
      </c>
      <c r="E34" s="370"/>
      <c r="F34" s="380"/>
      <c r="G34" s="378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63"/>
      <c r="B35" s="365"/>
      <c r="C35" s="367"/>
      <c r="D35" s="369"/>
      <c r="E35" s="371"/>
      <c r="F35" s="379"/>
      <c r="G35" s="379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26" t="s">
        <v>15</v>
      </c>
      <c r="D36" s="327"/>
      <c r="E36" s="327"/>
      <c r="F36" s="327"/>
      <c r="G36" s="327"/>
      <c r="H36" s="328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75" t="s">
        <v>130</v>
      </c>
      <c r="B37" s="376"/>
      <c r="C37" s="376"/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7"/>
    </row>
    <row r="38" spans="1:16" s="2" customFormat="1" ht="13.5" customHeight="1" x14ac:dyDescent="0.2">
      <c r="A38" s="362" t="s">
        <v>10</v>
      </c>
      <c r="B38" s="364" t="s">
        <v>9</v>
      </c>
      <c r="C38" s="366" t="s">
        <v>22</v>
      </c>
      <c r="D38" s="368" t="s">
        <v>125</v>
      </c>
      <c r="E38" s="370"/>
      <c r="F38" s="380"/>
      <c r="G38" s="378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63"/>
      <c r="B39" s="365"/>
      <c r="C39" s="367"/>
      <c r="D39" s="369"/>
      <c r="E39" s="371"/>
      <c r="F39" s="379"/>
      <c r="G39" s="379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62" t="s">
        <v>10</v>
      </c>
      <c r="B40" s="364" t="s">
        <v>9</v>
      </c>
      <c r="C40" s="366" t="s">
        <v>24</v>
      </c>
      <c r="D40" s="368" t="s">
        <v>127</v>
      </c>
      <c r="E40" s="370"/>
      <c r="F40" s="380"/>
      <c r="G40" s="378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63"/>
      <c r="B41" s="365"/>
      <c r="C41" s="367"/>
      <c r="D41" s="369"/>
      <c r="E41" s="371"/>
      <c r="F41" s="379"/>
      <c r="G41" s="379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26" t="s">
        <v>15</v>
      </c>
      <c r="D42" s="327"/>
      <c r="E42" s="327"/>
      <c r="F42" s="327"/>
      <c r="G42" s="327"/>
      <c r="H42" s="328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75" t="s">
        <v>131</v>
      </c>
      <c r="B43" s="376"/>
      <c r="C43" s="376"/>
      <c r="D43" s="376"/>
      <c r="E43" s="376"/>
      <c r="F43" s="376"/>
      <c r="G43" s="376"/>
      <c r="H43" s="376"/>
      <c r="I43" s="376"/>
      <c r="J43" s="376"/>
      <c r="K43" s="376"/>
      <c r="L43" s="376"/>
      <c r="M43" s="376"/>
      <c r="N43" s="376"/>
      <c r="O43" s="376"/>
      <c r="P43" s="377"/>
    </row>
    <row r="44" spans="1:16" ht="13.5" customHeight="1" x14ac:dyDescent="0.2">
      <c r="A44" s="392" t="s">
        <v>9</v>
      </c>
      <c r="B44" s="420" t="s">
        <v>9</v>
      </c>
      <c r="C44" s="413" t="s">
        <v>22</v>
      </c>
      <c r="D44" s="407" t="s">
        <v>47</v>
      </c>
      <c r="E44" s="409"/>
      <c r="F44" s="439" t="s">
        <v>9</v>
      </c>
      <c r="G44" s="435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93"/>
      <c r="B45" s="421"/>
      <c r="C45" s="414"/>
      <c r="D45" s="408"/>
      <c r="E45" s="410"/>
      <c r="F45" s="441"/>
      <c r="G45" s="437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62" t="s">
        <v>10</v>
      </c>
      <c r="B46" s="411" t="s">
        <v>9</v>
      </c>
      <c r="C46" s="366" t="s">
        <v>24</v>
      </c>
      <c r="D46" s="405" t="s">
        <v>49</v>
      </c>
      <c r="E46" s="370"/>
      <c r="F46" s="380" t="s">
        <v>9</v>
      </c>
      <c r="G46" s="422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63"/>
      <c r="B47" s="367"/>
      <c r="C47" s="367"/>
      <c r="D47" s="406"/>
      <c r="E47" s="371"/>
      <c r="F47" s="379"/>
      <c r="G47" s="423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62" t="s">
        <v>10</v>
      </c>
      <c r="B48" s="411" t="s">
        <v>9</v>
      </c>
      <c r="C48" s="366" t="s">
        <v>27</v>
      </c>
      <c r="D48" s="424" t="s">
        <v>50</v>
      </c>
      <c r="E48" s="370"/>
      <c r="F48" s="380" t="s">
        <v>9</v>
      </c>
      <c r="G48" s="422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63"/>
      <c r="B49" s="367"/>
      <c r="C49" s="367"/>
      <c r="D49" s="425"/>
      <c r="E49" s="371"/>
      <c r="F49" s="379"/>
      <c r="G49" s="423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62" t="s">
        <v>10</v>
      </c>
      <c r="B50" s="411" t="s">
        <v>9</v>
      </c>
      <c r="C50" s="366" t="s">
        <v>29</v>
      </c>
      <c r="D50" s="405" t="s">
        <v>52</v>
      </c>
      <c r="E50" s="370"/>
      <c r="F50" s="380" t="s">
        <v>9</v>
      </c>
      <c r="G50" s="422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63"/>
      <c r="B51" s="367"/>
      <c r="C51" s="367"/>
      <c r="D51" s="406"/>
      <c r="E51" s="371"/>
      <c r="F51" s="379"/>
      <c r="G51" s="423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62" t="s">
        <v>10</v>
      </c>
      <c r="B52" s="411" t="s">
        <v>9</v>
      </c>
      <c r="C52" s="366" t="s">
        <v>23</v>
      </c>
      <c r="D52" s="424" t="s">
        <v>53</v>
      </c>
      <c r="E52" s="370"/>
      <c r="F52" s="380" t="s">
        <v>9</v>
      </c>
      <c r="G52" s="422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63"/>
      <c r="B53" s="367"/>
      <c r="C53" s="367"/>
      <c r="D53" s="425"/>
      <c r="E53" s="371"/>
      <c r="F53" s="379"/>
      <c r="G53" s="423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62" t="s">
        <v>10</v>
      </c>
      <c r="B54" s="411" t="s">
        <v>9</v>
      </c>
      <c r="C54" s="366" t="s">
        <v>30</v>
      </c>
      <c r="D54" s="424" t="s">
        <v>54</v>
      </c>
      <c r="E54" s="370"/>
      <c r="F54" s="380" t="s">
        <v>9</v>
      </c>
      <c r="G54" s="422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63"/>
      <c r="B55" s="367"/>
      <c r="C55" s="367"/>
      <c r="D55" s="425"/>
      <c r="E55" s="371"/>
      <c r="F55" s="379"/>
      <c r="G55" s="423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62" t="s">
        <v>10</v>
      </c>
      <c r="B56" s="411" t="s">
        <v>9</v>
      </c>
      <c r="C56" s="366" t="s">
        <v>31</v>
      </c>
      <c r="D56" s="405" t="s">
        <v>55</v>
      </c>
      <c r="E56" s="370"/>
      <c r="F56" s="380" t="s">
        <v>9</v>
      </c>
      <c r="G56" s="422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63"/>
      <c r="B57" s="367"/>
      <c r="C57" s="367"/>
      <c r="D57" s="406"/>
      <c r="E57" s="371"/>
      <c r="F57" s="379"/>
      <c r="G57" s="423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448" t="s">
        <v>10</v>
      </c>
      <c r="B58" s="411" t="s">
        <v>9</v>
      </c>
      <c r="C58" s="366" t="s">
        <v>32</v>
      </c>
      <c r="D58" s="148" t="s">
        <v>56</v>
      </c>
      <c r="E58" s="442"/>
      <c r="F58" s="380" t="s">
        <v>9</v>
      </c>
      <c r="G58" s="443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71"/>
      <c r="B59" s="449"/>
      <c r="C59" s="449"/>
      <c r="D59" s="149"/>
      <c r="E59" s="379"/>
      <c r="F59" s="379"/>
      <c r="G59" s="423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62" t="s">
        <v>10</v>
      </c>
      <c r="B60" s="411" t="s">
        <v>9</v>
      </c>
      <c r="C60" s="366" t="s">
        <v>62</v>
      </c>
      <c r="D60" s="424" t="s">
        <v>57</v>
      </c>
      <c r="E60" s="370"/>
      <c r="F60" s="380" t="s">
        <v>9</v>
      </c>
      <c r="G60" s="422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63"/>
      <c r="B61" s="367"/>
      <c r="C61" s="367"/>
      <c r="D61" s="425"/>
      <c r="E61" s="371"/>
      <c r="F61" s="379"/>
      <c r="G61" s="423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62" t="s">
        <v>10</v>
      </c>
      <c r="B62" s="411" t="s">
        <v>9</v>
      </c>
      <c r="C62" s="366" t="s">
        <v>33</v>
      </c>
      <c r="D62" s="405" t="s">
        <v>58</v>
      </c>
      <c r="E62" s="370"/>
      <c r="F62" s="380" t="s">
        <v>9</v>
      </c>
      <c r="G62" s="422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63"/>
      <c r="B63" s="367"/>
      <c r="C63" s="367"/>
      <c r="D63" s="406"/>
      <c r="E63" s="371"/>
      <c r="F63" s="379"/>
      <c r="G63" s="423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92" t="s">
        <v>10</v>
      </c>
      <c r="B64" s="420" t="s">
        <v>9</v>
      </c>
      <c r="C64" s="413" t="s">
        <v>34</v>
      </c>
      <c r="D64" s="407" t="s">
        <v>59</v>
      </c>
      <c r="E64" s="409"/>
      <c r="F64" s="439" t="s">
        <v>9</v>
      </c>
      <c r="G64" s="435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93"/>
      <c r="B65" s="421"/>
      <c r="C65" s="414"/>
      <c r="D65" s="408"/>
      <c r="E65" s="410"/>
      <c r="F65" s="441"/>
      <c r="G65" s="437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62" t="s">
        <v>10</v>
      </c>
      <c r="B66" s="411" t="s">
        <v>9</v>
      </c>
      <c r="C66" s="366" t="s">
        <v>37</v>
      </c>
      <c r="D66" s="424" t="s">
        <v>63</v>
      </c>
      <c r="E66" s="370"/>
      <c r="F66" s="380" t="s">
        <v>9</v>
      </c>
      <c r="G66" s="422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63"/>
      <c r="B67" s="367"/>
      <c r="C67" s="367"/>
      <c r="D67" s="425"/>
      <c r="E67" s="371"/>
      <c r="F67" s="379"/>
      <c r="G67" s="423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62" t="s">
        <v>10</v>
      </c>
      <c r="B68" s="411" t="s">
        <v>9</v>
      </c>
      <c r="C68" s="366" t="s">
        <v>39</v>
      </c>
      <c r="D68" s="405" t="s">
        <v>65</v>
      </c>
      <c r="E68" s="370"/>
      <c r="F68" s="380" t="s">
        <v>9</v>
      </c>
      <c r="G68" s="422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63"/>
      <c r="B69" s="367"/>
      <c r="C69" s="367"/>
      <c r="D69" s="406"/>
      <c r="E69" s="371"/>
      <c r="F69" s="379"/>
      <c r="G69" s="423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62" t="s">
        <v>10</v>
      </c>
      <c r="B70" s="411" t="s">
        <v>9</v>
      </c>
      <c r="C70" s="366" t="s">
        <v>71</v>
      </c>
      <c r="D70" s="405" t="s">
        <v>66</v>
      </c>
      <c r="E70" s="370"/>
      <c r="F70" s="380" t="s">
        <v>9</v>
      </c>
      <c r="G70" s="422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63"/>
      <c r="B71" s="367"/>
      <c r="C71" s="367"/>
      <c r="D71" s="406"/>
      <c r="E71" s="371"/>
      <c r="F71" s="379"/>
      <c r="G71" s="423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62" t="s">
        <v>10</v>
      </c>
      <c r="B72" s="411" t="s">
        <v>9</v>
      </c>
      <c r="C72" s="366" t="s">
        <v>40</v>
      </c>
      <c r="D72" s="405" t="s">
        <v>69</v>
      </c>
      <c r="E72" s="370"/>
      <c r="F72" s="380" t="s">
        <v>9</v>
      </c>
      <c r="G72" s="422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63"/>
      <c r="B73" s="367"/>
      <c r="C73" s="367"/>
      <c r="D73" s="406"/>
      <c r="E73" s="371"/>
      <c r="F73" s="379"/>
      <c r="G73" s="423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62" t="s">
        <v>10</v>
      </c>
      <c r="B74" s="411" t="s">
        <v>9</v>
      </c>
      <c r="C74" s="366" t="s">
        <v>41</v>
      </c>
      <c r="D74" s="405" t="s">
        <v>70</v>
      </c>
      <c r="E74" s="370"/>
      <c r="F74" s="380" t="s">
        <v>9</v>
      </c>
      <c r="G74" s="422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63"/>
      <c r="B75" s="367"/>
      <c r="C75" s="367"/>
      <c r="D75" s="406"/>
      <c r="E75" s="371"/>
      <c r="F75" s="379"/>
      <c r="G75" s="423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62" t="s">
        <v>10</v>
      </c>
      <c r="B76" s="411" t="s">
        <v>9</v>
      </c>
      <c r="C76" s="366" t="s">
        <v>42</v>
      </c>
      <c r="D76" s="405" t="s">
        <v>72</v>
      </c>
      <c r="E76" s="370"/>
      <c r="F76" s="380" t="s">
        <v>9</v>
      </c>
      <c r="G76" s="422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63"/>
      <c r="B77" s="367"/>
      <c r="C77" s="367"/>
      <c r="D77" s="406"/>
      <c r="E77" s="371"/>
      <c r="F77" s="379"/>
      <c r="G77" s="423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62" t="s">
        <v>10</v>
      </c>
      <c r="B78" s="411" t="s">
        <v>9</v>
      </c>
      <c r="C78" s="366" t="s">
        <v>43</v>
      </c>
      <c r="D78" s="405" t="s">
        <v>74</v>
      </c>
      <c r="E78" s="370"/>
      <c r="F78" s="380" t="s">
        <v>9</v>
      </c>
      <c r="G78" s="422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63"/>
      <c r="B79" s="367"/>
      <c r="C79" s="367"/>
      <c r="D79" s="406"/>
      <c r="E79" s="371"/>
      <c r="F79" s="379"/>
      <c r="G79" s="423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62" t="s">
        <v>10</v>
      </c>
      <c r="B80" s="411" t="s">
        <v>9</v>
      </c>
      <c r="C80" s="366" t="s">
        <v>82</v>
      </c>
      <c r="D80" s="424" t="s">
        <v>77</v>
      </c>
      <c r="E80" s="370"/>
      <c r="F80" s="380" t="s">
        <v>9</v>
      </c>
      <c r="G80" s="422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63"/>
      <c r="B81" s="367"/>
      <c r="C81" s="367"/>
      <c r="D81" s="425"/>
      <c r="E81" s="371"/>
      <c r="F81" s="379"/>
      <c r="G81" s="423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62" t="s">
        <v>10</v>
      </c>
      <c r="B82" s="411" t="s">
        <v>9</v>
      </c>
      <c r="C82" s="366" t="s">
        <v>84</v>
      </c>
      <c r="D82" s="424" t="s">
        <v>78</v>
      </c>
      <c r="E82" s="370"/>
      <c r="F82" s="380" t="s">
        <v>9</v>
      </c>
      <c r="G82" s="422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63"/>
      <c r="B83" s="367"/>
      <c r="C83" s="367"/>
      <c r="D83" s="425"/>
      <c r="E83" s="371"/>
      <c r="F83" s="379"/>
      <c r="G83" s="423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62" t="s">
        <v>10</v>
      </c>
      <c r="B84" s="411" t="s">
        <v>9</v>
      </c>
      <c r="C84" s="366" t="s">
        <v>86</v>
      </c>
      <c r="D84" s="424" t="s">
        <v>79</v>
      </c>
      <c r="E84" s="370"/>
      <c r="F84" s="380" t="s">
        <v>9</v>
      </c>
      <c r="G84" s="422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63"/>
      <c r="B85" s="367"/>
      <c r="C85" s="367"/>
      <c r="D85" s="425"/>
      <c r="E85" s="371"/>
      <c r="F85" s="379"/>
      <c r="G85" s="423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92" t="s">
        <v>10</v>
      </c>
      <c r="B86" s="420" t="s">
        <v>9</v>
      </c>
      <c r="C86" s="413" t="s">
        <v>88</v>
      </c>
      <c r="D86" s="407" t="s">
        <v>81</v>
      </c>
      <c r="E86" s="409"/>
      <c r="F86" s="439" t="s">
        <v>9</v>
      </c>
      <c r="G86" s="435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93"/>
      <c r="B87" s="421"/>
      <c r="C87" s="414"/>
      <c r="D87" s="408"/>
      <c r="E87" s="410"/>
      <c r="F87" s="441"/>
      <c r="G87" s="437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62" t="s">
        <v>10</v>
      </c>
      <c r="B88" s="411" t="s">
        <v>9</v>
      </c>
      <c r="C88" s="366" t="s">
        <v>90</v>
      </c>
      <c r="D88" s="415" t="s">
        <v>83</v>
      </c>
      <c r="E88" s="370"/>
      <c r="F88" s="380" t="s">
        <v>9</v>
      </c>
      <c r="G88" s="422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63"/>
      <c r="B89" s="367"/>
      <c r="C89" s="367"/>
      <c r="D89" s="416"/>
      <c r="E89" s="371"/>
      <c r="F89" s="379"/>
      <c r="G89" s="423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62" t="s">
        <v>10</v>
      </c>
      <c r="B90" s="411" t="s">
        <v>9</v>
      </c>
      <c r="C90" s="366" t="s">
        <v>92</v>
      </c>
      <c r="D90" s="405" t="s">
        <v>85</v>
      </c>
      <c r="E90" s="370"/>
      <c r="F90" s="380" t="s">
        <v>9</v>
      </c>
      <c r="G90" s="422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63"/>
      <c r="B91" s="367"/>
      <c r="C91" s="367"/>
      <c r="D91" s="406"/>
      <c r="E91" s="371"/>
      <c r="F91" s="379"/>
      <c r="G91" s="423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62" t="s">
        <v>10</v>
      </c>
      <c r="B92" s="411" t="s">
        <v>9</v>
      </c>
      <c r="C92" s="366" t="s">
        <v>94</v>
      </c>
      <c r="D92" s="405" t="s">
        <v>87</v>
      </c>
      <c r="E92" s="370"/>
      <c r="F92" s="380" t="s">
        <v>9</v>
      </c>
      <c r="G92" s="422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63"/>
      <c r="B93" s="367"/>
      <c r="C93" s="367"/>
      <c r="D93" s="406"/>
      <c r="E93" s="371"/>
      <c r="F93" s="379"/>
      <c r="G93" s="423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62" t="s">
        <v>10</v>
      </c>
      <c r="B94" s="411" t="s">
        <v>9</v>
      </c>
      <c r="C94" s="366" t="s">
        <v>96</v>
      </c>
      <c r="D94" s="405" t="s">
        <v>89</v>
      </c>
      <c r="E94" s="370"/>
      <c r="F94" s="380" t="s">
        <v>9</v>
      </c>
      <c r="G94" s="422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63"/>
      <c r="B95" s="367"/>
      <c r="C95" s="367"/>
      <c r="D95" s="406"/>
      <c r="E95" s="371"/>
      <c r="F95" s="379"/>
      <c r="G95" s="423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62" t="s">
        <v>10</v>
      </c>
      <c r="B96" s="411" t="s">
        <v>9</v>
      </c>
      <c r="C96" s="366" t="s">
        <v>98</v>
      </c>
      <c r="D96" s="405" t="s">
        <v>91</v>
      </c>
      <c r="E96" s="370"/>
      <c r="F96" s="380" t="s">
        <v>9</v>
      </c>
      <c r="G96" s="422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63"/>
      <c r="B97" s="367"/>
      <c r="C97" s="367"/>
      <c r="D97" s="406"/>
      <c r="E97" s="371"/>
      <c r="F97" s="379"/>
      <c r="G97" s="423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62" t="s">
        <v>10</v>
      </c>
      <c r="B98" s="411" t="s">
        <v>9</v>
      </c>
      <c r="C98" s="366" t="s">
        <v>100</v>
      </c>
      <c r="D98" s="405" t="s">
        <v>93</v>
      </c>
      <c r="E98" s="370"/>
      <c r="F98" s="380" t="s">
        <v>9</v>
      </c>
      <c r="G98" s="422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63"/>
      <c r="B99" s="367"/>
      <c r="C99" s="367"/>
      <c r="D99" s="406"/>
      <c r="E99" s="371"/>
      <c r="F99" s="379"/>
      <c r="G99" s="423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62" t="s">
        <v>10</v>
      </c>
      <c r="B100" s="411" t="s">
        <v>9</v>
      </c>
      <c r="C100" s="366" t="s">
        <v>102</v>
      </c>
      <c r="D100" s="405" t="s">
        <v>95</v>
      </c>
      <c r="E100" s="370"/>
      <c r="F100" s="380" t="s">
        <v>9</v>
      </c>
      <c r="G100" s="422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63"/>
      <c r="B101" s="367"/>
      <c r="C101" s="367"/>
      <c r="D101" s="406"/>
      <c r="E101" s="371"/>
      <c r="F101" s="379"/>
      <c r="G101" s="423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62" t="s">
        <v>10</v>
      </c>
      <c r="B102" s="411" t="s">
        <v>9</v>
      </c>
      <c r="C102" s="366" t="s">
        <v>104</v>
      </c>
      <c r="D102" s="405" t="s">
        <v>97</v>
      </c>
      <c r="E102" s="370"/>
      <c r="F102" s="380" t="s">
        <v>9</v>
      </c>
      <c r="G102" s="422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63"/>
      <c r="B103" s="367"/>
      <c r="C103" s="367"/>
      <c r="D103" s="406"/>
      <c r="E103" s="371"/>
      <c r="F103" s="379"/>
      <c r="G103" s="423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92" t="s">
        <v>10</v>
      </c>
      <c r="B104" s="420" t="s">
        <v>9</v>
      </c>
      <c r="C104" s="413" t="s">
        <v>106</v>
      </c>
      <c r="D104" s="428" t="s">
        <v>99</v>
      </c>
      <c r="E104" s="409"/>
      <c r="F104" s="439" t="s">
        <v>9</v>
      </c>
      <c r="G104" s="435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433"/>
      <c r="B105" s="431"/>
      <c r="C105" s="434"/>
      <c r="D105" s="429"/>
      <c r="E105" s="438"/>
      <c r="F105" s="440"/>
      <c r="G105" s="436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93"/>
      <c r="B106" s="421"/>
      <c r="C106" s="414"/>
      <c r="D106" s="430"/>
      <c r="E106" s="410"/>
      <c r="F106" s="441"/>
      <c r="G106" s="437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62" t="s">
        <v>10</v>
      </c>
      <c r="B107" s="411" t="s">
        <v>9</v>
      </c>
      <c r="C107" s="366" t="s">
        <v>108</v>
      </c>
      <c r="D107" s="405" t="s">
        <v>101</v>
      </c>
      <c r="E107" s="370"/>
      <c r="F107" s="380" t="s">
        <v>9</v>
      </c>
      <c r="G107" s="422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63"/>
      <c r="B108" s="367"/>
      <c r="C108" s="367"/>
      <c r="D108" s="406"/>
      <c r="E108" s="371"/>
      <c r="F108" s="379"/>
      <c r="G108" s="423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62" t="s">
        <v>10</v>
      </c>
      <c r="B109" s="411" t="s">
        <v>9</v>
      </c>
      <c r="C109" s="366" t="s">
        <v>114</v>
      </c>
      <c r="D109" s="405" t="s">
        <v>107</v>
      </c>
      <c r="E109" s="370"/>
      <c r="F109" s="380" t="s">
        <v>9</v>
      </c>
      <c r="G109" s="422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63"/>
      <c r="B110" s="367"/>
      <c r="C110" s="367"/>
      <c r="D110" s="406"/>
      <c r="E110" s="371"/>
      <c r="F110" s="379"/>
      <c r="G110" s="423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62" t="s">
        <v>10</v>
      </c>
      <c r="B111" s="411" t="s">
        <v>9</v>
      </c>
      <c r="C111" s="366" t="s">
        <v>116</v>
      </c>
      <c r="D111" s="415" t="s">
        <v>109</v>
      </c>
      <c r="E111" s="370"/>
      <c r="F111" s="380" t="s">
        <v>9</v>
      </c>
      <c r="G111" s="422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63"/>
      <c r="B112" s="367"/>
      <c r="C112" s="367"/>
      <c r="D112" s="416"/>
      <c r="E112" s="371"/>
      <c r="F112" s="379"/>
      <c r="G112" s="423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62" t="s">
        <v>10</v>
      </c>
      <c r="B113" s="411" t="s">
        <v>9</v>
      </c>
      <c r="C113" s="366" t="s">
        <v>119</v>
      </c>
      <c r="D113" s="405" t="s">
        <v>113</v>
      </c>
      <c r="E113" s="370"/>
      <c r="F113" s="380" t="s">
        <v>9</v>
      </c>
      <c r="G113" s="422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63"/>
      <c r="B114" s="367"/>
      <c r="C114" s="367"/>
      <c r="D114" s="406"/>
      <c r="E114" s="371"/>
      <c r="F114" s="379"/>
      <c r="G114" s="423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62" t="s">
        <v>10</v>
      </c>
      <c r="B115" s="411" t="s">
        <v>9</v>
      </c>
      <c r="C115" s="366" t="s">
        <v>120</v>
      </c>
      <c r="D115" s="405" t="s">
        <v>115</v>
      </c>
      <c r="E115" s="370"/>
      <c r="F115" s="380" t="s">
        <v>9</v>
      </c>
      <c r="G115" s="422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63"/>
      <c r="B116" s="367"/>
      <c r="C116" s="367"/>
      <c r="D116" s="406"/>
      <c r="E116" s="371"/>
      <c r="F116" s="379"/>
      <c r="G116" s="423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92" t="s">
        <v>10</v>
      </c>
      <c r="B117" s="420" t="s">
        <v>9</v>
      </c>
      <c r="C117" s="413" t="s">
        <v>28</v>
      </c>
      <c r="D117" s="450" t="s">
        <v>51</v>
      </c>
      <c r="E117" s="409"/>
      <c r="F117" s="439" t="s">
        <v>9</v>
      </c>
      <c r="G117" s="435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93"/>
      <c r="B118" s="421"/>
      <c r="C118" s="414"/>
      <c r="D118" s="451"/>
      <c r="E118" s="410"/>
      <c r="F118" s="441"/>
      <c r="G118" s="437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62" t="s">
        <v>10</v>
      </c>
      <c r="B119" s="411" t="s">
        <v>9</v>
      </c>
      <c r="C119" s="366" t="s">
        <v>35</v>
      </c>
      <c r="D119" s="426" t="s">
        <v>60</v>
      </c>
      <c r="E119" s="370"/>
      <c r="F119" s="380" t="s">
        <v>9</v>
      </c>
      <c r="G119" s="422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63"/>
      <c r="B120" s="367"/>
      <c r="C120" s="367"/>
      <c r="D120" s="427"/>
      <c r="E120" s="371"/>
      <c r="F120" s="379"/>
      <c r="G120" s="423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62" t="s">
        <v>10</v>
      </c>
      <c r="B121" s="411" t="s">
        <v>9</v>
      </c>
      <c r="C121" s="366" t="s">
        <v>36</v>
      </c>
      <c r="D121" s="426" t="s">
        <v>61</v>
      </c>
      <c r="E121" s="370"/>
      <c r="F121" s="380" t="s">
        <v>9</v>
      </c>
      <c r="G121" s="422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63"/>
      <c r="B122" s="367"/>
      <c r="C122" s="367"/>
      <c r="D122" s="427"/>
      <c r="E122" s="371"/>
      <c r="F122" s="379"/>
      <c r="G122" s="423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62" t="s">
        <v>10</v>
      </c>
      <c r="B123" s="411" t="s">
        <v>9</v>
      </c>
      <c r="C123" s="366" t="s">
        <v>38</v>
      </c>
      <c r="D123" s="426" t="s">
        <v>64</v>
      </c>
      <c r="E123" s="370"/>
      <c r="F123" s="380" t="s">
        <v>9</v>
      </c>
      <c r="G123" s="422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63"/>
      <c r="B124" s="367"/>
      <c r="C124" s="367"/>
      <c r="D124" s="427"/>
      <c r="E124" s="371"/>
      <c r="F124" s="379"/>
      <c r="G124" s="423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92" t="s">
        <v>10</v>
      </c>
      <c r="B125" s="420" t="s">
        <v>9</v>
      </c>
      <c r="C125" s="413" t="s">
        <v>73</v>
      </c>
      <c r="D125" s="450" t="s">
        <v>67</v>
      </c>
      <c r="E125" s="409"/>
      <c r="F125" s="439" t="s">
        <v>9</v>
      </c>
      <c r="G125" s="435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93"/>
      <c r="B126" s="421"/>
      <c r="C126" s="414"/>
      <c r="D126" s="451"/>
      <c r="E126" s="410"/>
      <c r="F126" s="441"/>
      <c r="G126" s="437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62" t="s">
        <v>10</v>
      </c>
      <c r="B127" s="411" t="s">
        <v>9</v>
      </c>
      <c r="C127" s="366" t="s">
        <v>80</v>
      </c>
      <c r="D127" s="426" t="s">
        <v>76</v>
      </c>
      <c r="E127" s="370"/>
      <c r="F127" s="380" t="s">
        <v>9</v>
      </c>
      <c r="G127" s="422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63"/>
      <c r="B128" s="367"/>
      <c r="C128" s="367"/>
      <c r="D128" s="427"/>
      <c r="E128" s="371"/>
      <c r="F128" s="379"/>
      <c r="G128" s="423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62" t="s">
        <v>10</v>
      </c>
      <c r="B129" s="411" t="s">
        <v>9</v>
      </c>
      <c r="C129" s="366" t="s">
        <v>110</v>
      </c>
      <c r="D129" s="426" t="s">
        <v>103</v>
      </c>
      <c r="E129" s="370"/>
      <c r="F129" s="380" t="s">
        <v>9</v>
      </c>
      <c r="G129" s="422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63"/>
      <c r="B130" s="367"/>
      <c r="C130" s="367"/>
      <c r="D130" s="427"/>
      <c r="E130" s="371"/>
      <c r="F130" s="379"/>
      <c r="G130" s="423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62" t="s">
        <v>10</v>
      </c>
      <c r="B131" s="411" t="s">
        <v>9</v>
      </c>
      <c r="C131" s="366" t="s">
        <v>112</v>
      </c>
      <c r="D131" s="426" t="s">
        <v>105</v>
      </c>
      <c r="E131" s="370"/>
      <c r="F131" s="380" t="s">
        <v>9</v>
      </c>
      <c r="G131" s="422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63"/>
      <c r="B132" s="367"/>
      <c r="C132" s="367"/>
      <c r="D132" s="427"/>
      <c r="E132" s="371"/>
      <c r="F132" s="379"/>
      <c r="G132" s="423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62" t="s">
        <v>10</v>
      </c>
      <c r="B133" s="411" t="s">
        <v>9</v>
      </c>
      <c r="C133" s="366" t="s">
        <v>117</v>
      </c>
      <c r="D133" s="426" t="s">
        <v>111</v>
      </c>
      <c r="E133" s="370"/>
      <c r="F133" s="380" t="s">
        <v>9</v>
      </c>
      <c r="G133" s="422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63"/>
      <c r="B134" s="367"/>
      <c r="C134" s="367"/>
      <c r="D134" s="427"/>
      <c r="E134" s="371"/>
      <c r="F134" s="379"/>
      <c r="G134" s="423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62" t="s">
        <v>10</v>
      </c>
      <c r="B135" s="411" t="s">
        <v>9</v>
      </c>
      <c r="C135" s="366" t="s">
        <v>121</v>
      </c>
      <c r="D135" s="142" t="s">
        <v>126</v>
      </c>
      <c r="E135" s="442"/>
      <c r="F135" s="442"/>
      <c r="G135" s="443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432"/>
      <c r="B136" s="454"/>
      <c r="C136" s="452"/>
      <c r="D136" s="143"/>
      <c r="E136" s="379"/>
      <c r="F136" s="379"/>
      <c r="G136" s="423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62" t="s">
        <v>10</v>
      </c>
      <c r="B137" s="411" t="s">
        <v>9</v>
      </c>
      <c r="C137" s="366" t="s">
        <v>122</v>
      </c>
      <c r="D137" s="426" t="s">
        <v>118</v>
      </c>
      <c r="E137" s="446"/>
      <c r="F137" s="380" t="s">
        <v>9</v>
      </c>
      <c r="G137" s="422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432"/>
      <c r="B138" s="454"/>
      <c r="C138" s="452"/>
      <c r="D138" s="453"/>
      <c r="E138" s="447"/>
      <c r="F138" s="444"/>
      <c r="G138" s="445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62" t="s">
        <v>10</v>
      </c>
      <c r="B139" s="411" t="s">
        <v>9</v>
      </c>
      <c r="C139" s="366" t="s">
        <v>75</v>
      </c>
      <c r="D139" s="426" t="s">
        <v>68</v>
      </c>
      <c r="E139" s="370"/>
      <c r="F139" s="380" t="s">
        <v>9</v>
      </c>
      <c r="G139" s="422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63"/>
      <c r="B140" s="367"/>
      <c r="C140" s="367"/>
      <c r="D140" s="427"/>
      <c r="E140" s="371"/>
      <c r="F140" s="379"/>
      <c r="G140" s="423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26" t="s">
        <v>15</v>
      </c>
      <c r="D141" s="327"/>
      <c r="E141" s="327"/>
      <c r="F141" s="327"/>
      <c r="G141" s="327"/>
      <c r="H141" s="412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417" t="s">
        <v>133</v>
      </c>
      <c r="D142" s="418"/>
      <c r="E142" s="418"/>
      <c r="F142" s="418"/>
      <c r="G142" s="418"/>
      <c r="H142" s="419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2020-03-16T13:11:41Z</cp:lastPrinted>
  <dcterms:created xsi:type="dcterms:W3CDTF">2004-05-19T10:48:48Z</dcterms:created>
  <dcterms:modified xsi:type="dcterms:W3CDTF">2020-03-26T13:49:20Z</dcterms:modified>
</cp:coreProperties>
</file>