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61B88EE1-9DCB-409C-BCAC-76EE9951E7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C61" i="1" l="1"/>
  <c r="C88" i="1"/>
  <c r="C35" i="1"/>
  <c r="C34" i="1" l="1"/>
  <c r="C15" i="1"/>
  <c r="C12" i="1" s="1"/>
  <c r="C93" i="1"/>
  <c r="C21" i="1"/>
  <c r="C32" i="1" l="1"/>
  <c r="C91" i="1" l="1"/>
  <c r="C103" i="1" s="1"/>
</calcChain>
</file>

<file path=xl/sharedStrings.xml><?xml version="1.0" encoding="utf-8"?>
<sst xmlns="http://schemas.openxmlformats.org/spreadsheetml/2006/main" count="174" uniqueCount="122">
  <si>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</si>
  <si>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</si>
  <si>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</si>
  <si>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</si>
  <si>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</si>
  <si>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</si>
  <si>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</si>
  <si>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</si>
  <si>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</si>
  <si>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</si>
  <si>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</si>
  <si>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</si>
  <si>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</si>
  <si>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</si>
  <si>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</si>
  <si>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</si>
  <si>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</si>
  <si>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</si>
  <si>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</si>
  <si>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</si>
  <si>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</si>
  <si>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</si>
  <si>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</si>
  <si>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Europos Sąjungos lėšų likučiai </t>
  </si>
  <si>
    <t xml:space="preserve">  Savivaldybės aplinkos apsaugos rėmimo specialiosios programos likučiai</t>
  </si>
  <si>
    <t xml:space="preserve">  savivaldybės biudžeto lėšų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</si>
  <si>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</si>
  <si>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</si>
  <si>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</si>
  <si>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</si>
  <si>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</si>
  <si>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</si>
  <si>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</si>
  <si>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</si>
  <si>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</si>
  <si>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</si>
  <si>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Valstybės biudžeto lėšos laikino atokvėpio paslaugai teikti</t>
  </si>
  <si>
    <t>Skolinamos lėšos</t>
  </si>
  <si>
    <t xml:space="preserve">         1 priedas</t>
  </si>
  <si>
    <t>ŠAKIŲ RAJONO SAVIVALDYBĖS 2025 METŲ BIUDŽETO PAJAMOS</t>
  </si>
  <si>
    <t>Dividendų pajamos</t>
  </si>
  <si>
    <t>Palūkanos už depozitus</t>
  </si>
  <si>
    <t>Einamosios sąskaitos likučiai 2024 m. gruožio 31 d., skirti 2025 m. įsiskolinimams ir išlaidoms dengti, iš jų:</t>
  </si>
  <si>
    <t xml:space="preserve">  valstybės biudžeto lėšų likučiai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</si>
  <si>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</si>
  <si>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</si>
  <si>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</si>
  <si>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</si>
  <si>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</si>
  <si>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</si>
  <si>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</si>
  <si>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</si>
  <si>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</si>
  <si>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</si>
  <si>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</si>
  <si>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</si>
  <si>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</si>
  <si>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</si>
  <si>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</si>
  <si>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</si>
  <si>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</si>
  <si>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</si>
  <si>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</si>
  <si>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</si>
  <si>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</si>
  <si>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</si>
  <si>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</si>
  <si>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</si>
  <si>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</si>
  <si>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</si>
  <si>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</si>
  <si>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</si>
  <si>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</si>
  <si>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</si>
  <si>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</si>
  <si>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</si>
  <si>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bendruomeninei veiklai stiprinti</t>
  </si>
  <si>
    <t xml:space="preserve">  Valstybės biudžeto lėšos pedagoginių darbuotojų, dirbančių pagal ikimokyklinio, priešmokyklinio ir neformaliojo vaikų švietimo programas, darbo užmokesčio didinimui</t>
  </si>
  <si>
    <t xml:space="preserve">  Valstybės biudžeto lėšos būstams neįgaliesiems pritaikyti</t>
  </si>
  <si>
    <t xml:space="preserve">  Valstybės biudžeto lėšos vietinės reikšmės kelių priežiūrai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</si>
  <si>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</si>
  <si>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</si>
  <si>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</si>
  <si>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tarpinsitucinio bendradarbiavimo pareigybei išlaikyti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</si>
  <si>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</si>
  <si>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</si>
  <si>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</si>
  <si>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</si>
  <si>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</si>
  <si>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</si>
  <si>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</si>
  <si>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</si>
  <si>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</si>
  <si>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</si>
  <si>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</si>
  <si>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</si>
  <si>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1.4.2.1.1.1.</t>
  </si>
  <si>
    <t>1.4.2.1.6.1.</t>
  </si>
  <si>
    <t>1.4.2.1.6.2.</t>
  </si>
  <si>
    <t>1.4.3.1.1.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</si>
  <si>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</si>
  <si>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</si>
  <si>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</si>
  <si>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</si>
  <si>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 xml:space="preserve"> Valstybės biudžeto lėšos pareigybėms išlaikyti Gelgaudiškio „Šaltinio" ugdymo centre </t>
  </si>
  <si>
    <t>Valstybės biudžeto lėšos profesiniam orientavimui</t>
  </si>
  <si>
    <t xml:space="preserve">                                                              2025 m. vasario 21 d. sprendimu Nr. T-30</t>
  </si>
  <si>
    <t xml:space="preserve">           redakcija)</t>
  </si>
  <si>
    <t>Europos Sąjungos ir kitos tarptautinės paramos lėšos (L):</t>
  </si>
  <si>
    <r>
      <t xml:space="preserve">  </t>
    </r>
    <r>
      <rPr>
        <sz val="12"/>
        <color theme="1"/>
        <rFont val="Times New Roman"/>
        <family val="1"/>
        <charset val="186"/>
      </rPr>
      <t>Europos Sąjungos lėšos projektų finansavimui L (ES)</t>
    </r>
  </si>
  <si>
    <t xml:space="preserve">   Valstybės biudžeto lėšos projektų finansavimui L (VB)</t>
  </si>
  <si>
    <t xml:space="preserve">  Valstybės vardu pasiskolintos lėšos vaikų dienos socialinei priežiūrai</t>
  </si>
  <si>
    <t xml:space="preserve">  Valstybės vardu pasiskolintos lėšos patirtoms išlaidoms teikiant paramą pagal Piniginės paramos nepasiturintiems gyventojams įstatymą kompensuoti</t>
  </si>
  <si>
    <t xml:space="preserve">  Valstybės vardu pasiskolintos lėšos socialinei paramai mokiniams</t>
  </si>
  <si>
    <t xml:space="preserve">  Valstybės biudžeto lėšos pedagoginių darbuotojų skaičiui optimizuoti</t>
  </si>
  <si>
    <t>1.4.4.1.1.3.</t>
  </si>
  <si>
    <t>1.1.4.7.1.1., 1.4.1.5.1.1., 1.4.1.5.1.2. 1.4.4.1.1.3.</t>
  </si>
  <si>
    <t xml:space="preserve"> Valstybės biudžeto lėšos pagal Piniginės paramos nepasiturintiems gyventojams įstatymą </t>
  </si>
  <si>
    <t xml:space="preserve">  Valstybės vardu pasiskolintos lėšos laidojimo pašalpoms mokėti</t>
  </si>
  <si>
    <t>Valstybės biudžeto lėšos miesto miškų sklypų suformavimui ir įregistravimui</t>
  </si>
  <si>
    <t xml:space="preserve">                                                                   (2025 m. gruodžio 19 d. sprendimo Nr. T-</t>
  </si>
  <si>
    <t xml:space="preserve">  Valstybės biudžeto lėšos atsinaujinančių energijos šaltinių diegimui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</si>
</sst>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wrapText="1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wrapText="1"/>
    </xf>
    <xf numFmtId="0" fontId="8" fillId="0" borderId="0" xfId="0" applyFont="1"/>
    <xf numFmtId="0" fontId="9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left" wrapText="1"/>
    </xf>
    <xf numFmtId="0" fontId="11" fillId="0" borderId="3" xfId="0" applyFont="1" applyBorder="1" applyAlignment="1">
      <alignment wrapText="1"/>
    </xf>
    <xf numFmtId="0" fontId="11" fillId="0" borderId="4" xfId="0" applyFont="1" applyBorder="1" applyAlignment="1">
      <alignment horizontal="left" wrapText="1"/>
    </xf>
    <xf numFmtId="0" fontId="11" fillId="0" borderId="2" xfId="0" applyFont="1" applyBorder="1" applyAlignment="1">
      <alignment horizontal="right" wrapText="1"/>
    </xf>
    <xf numFmtId="0" fontId="11" fillId="0" borderId="4" xfId="0" applyFont="1" applyBorder="1" applyAlignment="1">
      <alignment wrapText="1"/>
    </xf>
    <xf numFmtId="0" fontId="11" fillId="0" borderId="4" xfId="0" applyFont="1" applyBorder="1" applyAlignment="1">
      <alignment horizontal="right" wrapText="1"/>
    </xf>
    <xf numFmtId="0" fontId="11" fillId="0" borderId="2" xfId="0" applyFont="1" applyBorder="1" applyAlignment="1">
      <alignment wrapText="1"/>
    </xf>
    <xf numFmtId="0" fontId="10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vertical="center" wrapText="1"/>
    </xf>
    <xf numFmtId="0" fontId="10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0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wrapText="1"/>
    </xf>
    <xf numFmtId="0" fontId="10" fillId="0" borderId="2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4"/>
  <sheetViews>
    <sheetView tabSelected="1" topLeftCell="A83" zoomScale="124" zoomScaleNormal="124" workbookViewId="0">
      <selection activeCell="G92" sqref="G92"/>
    </sheetView>
  </sheetViews>
  <sheetFormatPr defaultRowHeight="15.75" x14ac:dyDescent="0.25"/>
  <cols>
    <col min="1" max="1" width="60.85546875" style="1" customWidth="1"/>
    <col min="2" max="2" width="13.42578125" style="1" customWidth="1"/>
    <col min="3" max="3" width="14.28515625" style="5" customWidth="1"/>
    <col min="4" max="4" width="11.85546875" style="20" bestFit="1" customWidth="1"/>
    <col min="5" max="6" width="9.140625" style="1"/>
    <col min="7" max="7" width="9.140625" style="2"/>
    <col min="8" max="251" width="9.140625" style="1"/>
    <col min="252" max="252" width="47" style="1" customWidth="1"/>
    <col min="253" max="253" width="16.7109375" style="1" customWidth="1"/>
    <col min="254" max="507" width="9.140625" style="1"/>
    <col min="508" max="508" width="47" style="1" customWidth="1"/>
    <col min="509" max="509" width="16.7109375" style="1" customWidth="1"/>
    <col min="510" max="763" width="9.140625" style="1"/>
    <col min="764" max="764" width="47" style="1" customWidth="1"/>
    <col min="765" max="765" width="16.7109375" style="1" customWidth="1"/>
    <col min="766" max="1019" width="9.140625" style="1"/>
    <col min="1020" max="1020" width="47" style="1" customWidth="1"/>
    <col min="1021" max="1021" width="16.7109375" style="1" customWidth="1"/>
    <col min="1022" max="1275" width="9.140625" style="1"/>
    <col min="1276" max="1276" width="47" style="1" customWidth="1"/>
    <col min="1277" max="1277" width="16.7109375" style="1" customWidth="1"/>
    <col min="1278" max="1531" width="9.140625" style="1"/>
    <col min="1532" max="1532" width="47" style="1" customWidth="1"/>
    <col min="1533" max="1533" width="16.7109375" style="1" customWidth="1"/>
    <col min="1534" max="1787" width="9.140625" style="1"/>
    <col min="1788" max="1788" width="47" style="1" customWidth="1"/>
    <col min="1789" max="1789" width="16.7109375" style="1" customWidth="1"/>
    <col min="1790" max="2043" width="9.140625" style="1"/>
    <col min="2044" max="2044" width="47" style="1" customWidth="1"/>
    <col min="2045" max="2045" width="16.7109375" style="1" customWidth="1"/>
    <col min="2046" max="2299" width="9.140625" style="1"/>
    <col min="2300" max="2300" width="47" style="1" customWidth="1"/>
    <col min="2301" max="2301" width="16.7109375" style="1" customWidth="1"/>
    <col min="2302" max="2555" width="9.140625" style="1"/>
    <col min="2556" max="2556" width="47" style="1" customWidth="1"/>
    <col min="2557" max="2557" width="16.7109375" style="1" customWidth="1"/>
    <col min="2558" max="2811" width="9.140625" style="1"/>
    <col min="2812" max="2812" width="47" style="1" customWidth="1"/>
    <col min="2813" max="2813" width="16.7109375" style="1" customWidth="1"/>
    <col min="2814" max="3067" width="9.140625" style="1"/>
    <col min="3068" max="3068" width="47" style="1" customWidth="1"/>
    <col min="3069" max="3069" width="16.7109375" style="1" customWidth="1"/>
    <col min="3070" max="3323" width="9.140625" style="1"/>
    <col min="3324" max="3324" width="47" style="1" customWidth="1"/>
    <col min="3325" max="3325" width="16.7109375" style="1" customWidth="1"/>
    <col min="3326" max="3579" width="9.140625" style="1"/>
    <col min="3580" max="3580" width="47" style="1" customWidth="1"/>
    <col min="3581" max="3581" width="16.7109375" style="1" customWidth="1"/>
    <col min="3582" max="3835" width="9.140625" style="1"/>
    <col min="3836" max="3836" width="47" style="1" customWidth="1"/>
    <col min="3837" max="3837" width="16.7109375" style="1" customWidth="1"/>
    <col min="3838" max="4091" width="9.140625" style="1"/>
    <col min="4092" max="4092" width="47" style="1" customWidth="1"/>
    <col min="4093" max="4093" width="16.7109375" style="1" customWidth="1"/>
    <col min="4094" max="4347" width="9.140625" style="1"/>
    <col min="4348" max="4348" width="47" style="1" customWidth="1"/>
    <col min="4349" max="4349" width="16.7109375" style="1" customWidth="1"/>
    <col min="4350" max="4603" width="9.140625" style="1"/>
    <col min="4604" max="4604" width="47" style="1" customWidth="1"/>
    <col min="4605" max="4605" width="16.7109375" style="1" customWidth="1"/>
    <col min="4606" max="4859" width="9.140625" style="1"/>
    <col min="4860" max="4860" width="47" style="1" customWidth="1"/>
    <col min="4861" max="4861" width="16.7109375" style="1" customWidth="1"/>
    <col min="4862" max="5115" width="9.140625" style="1"/>
    <col min="5116" max="5116" width="47" style="1" customWidth="1"/>
    <col min="5117" max="5117" width="16.7109375" style="1" customWidth="1"/>
    <col min="5118" max="5371" width="9.140625" style="1"/>
    <col min="5372" max="5372" width="47" style="1" customWidth="1"/>
    <col min="5373" max="5373" width="16.7109375" style="1" customWidth="1"/>
    <col min="5374" max="5627" width="9.140625" style="1"/>
    <col min="5628" max="5628" width="47" style="1" customWidth="1"/>
    <col min="5629" max="5629" width="16.7109375" style="1" customWidth="1"/>
    <col min="5630" max="5883" width="9.140625" style="1"/>
    <col min="5884" max="5884" width="47" style="1" customWidth="1"/>
    <col min="5885" max="5885" width="16.7109375" style="1" customWidth="1"/>
    <col min="5886" max="6139" width="9.140625" style="1"/>
    <col min="6140" max="6140" width="47" style="1" customWidth="1"/>
    <col min="6141" max="6141" width="16.7109375" style="1" customWidth="1"/>
    <col min="6142" max="6395" width="9.140625" style="1"/>
    <col min="6396" max="6396" width="47" style="1" customWidth="1"/>
    <col min="6397" max="6397" width="16.7109375" style="1" customWidth="1"/>
    <col min="6398" max="6651" width="9.140625" style="1"/>
    <col min="6652" max="6652" width="47" style="1" customWidth="1"/>
    <col min="6653" max="6653" width="16.7109375" style="1" customWidth="1"/>
    <col min="6654" max="6907" width="9.140625" style="1"/>
    <col min="6908" max="6908" width="47" style="1" customWidth="1"/>
    <col min="6909" max="6909" width="16.7109375" style="1" customWidth="1"/>
    <col min="6910" max="7163" width="9.140625" style="1"/>
    <col min="7164" max="7164" width="47" style="1" customWidth="1"/>
    <col min="7165" max="7165" width="16.7109375" style="1" customWidth="1"/>
    <col min="7166" max="7419" width="9.140625" style="1"/>
    <col min="7420" max="7420" width="47" style="1" customWidth="1"/>
    <col min="7421" max="7421" width="16.7109375" style="1" customWidth="1"/>
    <col min="7422" max="7675" width="9.140625" style="1"/>
    <col min="7676" max="7676" width="47" style="1" customWidth="1"/>
    <col min="7677" max="7677" width="16.7109375" style="1" customWidth="1"/>
    <col min="7678" max="7931" width="9.140625" style="1"/>
    <col min="7932" max="7932" width="47" style="1" customWidth="1"/>
    <col min="7933" max="7933" width="16.7109375" style="1" customWidth="1"/>
    <col min="7934" max="8187" width="9.140625" style="1"/>
    <col min="8188" max="8188" width="47" style="1" customWidth="1"/>
    <col min="8189" max="8189" width="16.7109375" style="1" customWidth="1"/>
    <col min="8190" max="8443" width="9.140625" style="1"/>
    <col min="8444" max="8444" width="47" style="1" customWidth="1"/>
    <col min="8445" max="8445" width="16.7109375" style="1" customWidth="1"/>
    <col min="8446" max="8699" width="9.140625" style="1"/>
    <col min="8700" max="8700" width="47" style="1" customWidth="1"/>
    <col min="8701" max="8701" width="16.7109375" style="1" customWidth="1"/>
    <col min="8702" max="8955" width="9.140625" style="1"/>
    <col min="8956" max="8956" width="47" style="1" customWidth="1"/>
    <col min="8957" max="8957" width="16.7109375" style="1" customWidth="1"/>
    <col min="8958" max="9211" width="9.140625" style="1"/>
    <col min="9212" max="9212" width="47" style="1" customWidth="1"/>
    <col min="9213" max="9213" width="16.7109375" style="1" customWidth="1"/>
    <col min="9214" max="9467" width="9.140625" style="1"/>
    <col min="9468" max="9468" width="47" style="1" customWidth="1"/>
    <col min="9469" max="9469" width="16.7109375" style="1" customWidth="1"/>
    <col min="9470" max="9723" width="9.140625" style="1"/>
    <col min="9724" max="9724" width="47" style="1" customWidth="1"/>
    <col min="9725" max="9725" width="16.7109375" style="1" customWidth="1"/>
    <col min="9726" max="9979" width="9.140625" style="1"/>
    <col min="9980" max="9980" width="47" style="1" customWidth="1"/>
    <col min="9981" max="9981" width="16.7109375" style="1" customWidth="1"/>
    <col min="9982" max="10235" width="9.140625" style="1"/>
    <col min="10236" max="10236" width="47" style="1" customWidth="1"/>
    <col min="10237" max="10237" width="16.7109375" style="1" customWidth="1"/>
    <col min="10238" max="10491" width="9.140625" style="1"/>
    <col min="10492" max="10492" width="47" style="1" customWidth="1"/>
    <col min="10493" max="10493" width="16.7109375" style="1" customWidth="1"/>
    <col min="10494" max="10747" width="9.140625" style="1"/>
    <col min="10748" max="10748" width="47" style="1" customWidth="1"/>
    <col min="10749" max="10749" width="16.7109375" style="1" customWidth="1"/>
    <col min="10750" max="11003" width="9.140625" style="1"/>
    <col min="11004" max="11004" width="47" style="1" customWidth="1"/>
    <col min="11005" max="11005" width="16.7109375" style="1" customWidth="1"/>
    <col min="11006" max="11259" width="9.140625" style="1"/>
    <col min="11260" max="11260" width="47" style="1" customWidth="1"/>
    <col min="11261" max="11261" width="16.7109375" style="1" customWidth="1"/>
    <col min="11262" max="11515" width="9.140625" style="1"/>
    <col min="11516" max="11516" width="47" style="1" customWidth="1"/>
    <col min="11517" max="11517" width="16.7109375" style="1" customWidth="1"/>
    <col min="11518" max="11771" width="9.140625" style="1"/>
    <col min="11772" max="11772" width="47" style="1" customWidth="1"/>
    <col min="11773" max="11773" width="16.7109375" style="1" customWidth="1"/>
    <col min="11774" max="12027" width="9.140625" style="1"/>
    <col min="12028" max="12028" width="47" style="1" customWidth="1"/>
    <col min="12029" max="12029" width="16.7109375" style="1" customWidth="1"/>
    <col min="12030" max="12283" width="9.140625" style="1"/>
    <col min="12284" max="12284" width="47" style="1" customWidth="1"/>
    <col min="12285" max="12285" width="16.7109375" style="1" customWidth="1"/>
    <col min="12286" max="12539" width="9.140625" style="1"/>
    <col min="12540" max="12540" width="47" style="1" customWidth="1"/>
    <col min="12541" max="12541" width="16.7109375" style="1" customWidth="1"/>
    <col min="12542" max="12795" width="9.140625" style="1"/>
    <col min="12796" max="12796" width="47" style="1" customWidth="1"/>
    <col min="12797" max="12797" width="16.7109375" style="1" customWidth="1"/>
    <col min="12798" max="13051" width="9.140625" style="1"/>
    <col min="13052" max="13052" width="47" style="1" customWidth="1"/>
    <col min="13053" max="13053" width="16.7109375" style="1" customWidth="1"/>
    <col min="13054" max="13307" width="9.140625" style="1"/>
    <col min="13308" max="13308" width="47" style="1" customWidth="1"/>
    <col min="13309" max="13309" width="16.7109375" style="1" customWidth="1"/>
    <col min="13310" max="13563" width="9.140625" style="1"/>
    <col min="13564" max="13564" width="47" style="1" customWidth="1"/>
    <col min="13565" max="13565" width="16.7109375" style="1" customWidth="1"/>
    <col min="13566" max="13819" width="9.140625" style="1"/>
    <col min="13820" max="13820" width="47" style="1" customWidth="1"/>
    <col min="13821" max="13821" width="16.7109375" style="1" customWidth="1"/>
    <col min="13822" max="14075" width="9.140625" style="1"/>
    <col min="14076" max="14076" width="47" style="1" customWidth="1"/>
    <col min="14077" max="14077" width="16.7109375" style="1" customWidth="1"/>
    <col min="14078" max="14331" width="9.140625" style="1"/>
    <col min="14332" max="14332" width="47" style="1" customWidth="1"/>
    <col min="14333" max="14333" width="16.7109375" style="1" customWidth="1"/>
    <col min="14334" max="14587" width="9.140625" style="1"/>
    <col min="14588" max="14588" width="47" style="1" customWidth="1"/>
    <col min="14589" max="14589" width="16.7109375" style="1" customWidth="1"/>
    <col min="14590" max="14843" width="9.140625" style="1"/>
    <col min="14844" max="14844" width="47" style="1" customWidth="1"/>
    <col min="14845" max="14845" width="16.7109375" style="1" customWidth="1"/>
    <col min="14846" max="15099" width="9.140625" style="1"/>
    <col min="15100" max="15100" width="47" style="1" customWidth="1"/>
    <col min="15101" max="15101" width="16.7109375" style="1" customWidth="1"/>
    <col min="15102" max="15355" width="9.140625" style="1"/>
    <col min="15356" max="15356" width="47" style="1" customWidth="1"/>
    <col min="15357" max="15357" width="16.7109375" style="1" customWidth="1"/>
    <col min="15358" max="15611" width="9.140625" style="1"/>
    <col min="15612" max="15612" width="47" style="1" customWidth="1"/>
    <col min="15613" max="15613" width="16.7109375" style="1" customWidth="1"/>
    <col min="15614" max="15867" width="9.140625" style="1"/>
    <col min="15868" max="15868" width="47" style="1" customWidth="1"/>
    <col min="15869" max="15869" width="16.7109375" style="1" customWidth="1"/>
    <col min="15870" max="16123" width="9.140625" style="1"/>
    <col min="16124" max="16124" width="47" style="1" customWidth="1"/>
    <col min="16125" max="16125" width="16.7109375" style="1" customWidth="1"/>
    <col min="16126" max="16384" width="9.140625" style="1"/>
  </cols>
  <sheetData>
    <row r="1" spans="1:7" x14ac:dyDescent="0.25">
      <c r="G1" s="1"/>
    </row>
    <row r="2" spans="1:7" ht="20.25" customHeight="1" x14ac:dyDescent="0.25">
      <c r="A2" s="49" t="s">
        <v>32</v>
      </c>
      <c r="B2" s="49"/>
      <c r="C2" s="49"/>
      <c r="G2" s="1"/>
    </row>
    <row r="3" spans="1:7" ht="15.75" customHeight="1" x14ac:dyDescent="0.25">
      <c r="A3" s="52" t="s">
        <v>33</v>
      </c>
      <c r="B3" s="52"/>
      <c r="C3" s="52"/>
      <c r="G3" s="1"/>
    </row>
    <row r="4" spans="1:7" ht="15.75" customHeight="1" x14ac:dyDescent="0.25">
      <c r="A4" s="52" t="s">
        <v>106</v>
      </c>
      <c r="B4" s="52"/>
      <c r="C4" s="52"/>
      <c r="G4" s="1"/>
    </row>
    <row r="5" spans="1:7" ht="15.75" customHeight="1" x14ac:dyDescent="0.25">
      <c r="A5" s="52" t="s">
        <v>120</v>
      </c>
      <c r="B5" s="52"/>
      <c r="C5" s="52"/>
      <c r="G5" s="1"/>
    </row>
    <row r="6" spans="1:7" ht="15.75" customHeight="1" x14ac:dyDescent="0.25">
      <c r="A6" s="52" t="s">
        <v>107</v>
      </c>
      <c r="B6" s="52"/>
      <c r="C6" s="52"/>
      <c r="G6" s="1"/>
    </row>
    <row r="7" spans="1:7" x14ac:dyDescent="0.25">
      <c r="A7" s="53" t="s">
        <v>38</v>
      </c>
      <c r="B7" s="53"/>
      <c r="C7" s="53"/>
      <c r="G7" s="1"/>
    </row>
    <row r="8" spans="1:7" x14ac:dyDescent="0.25">
      <c r="A8" s="6"/>
      <c r="B8" s="6"/>
      <c r="C8" s="6"/>
      <c r="G8" s="1"/>
    </row>
    <row r="9" spans="1:7" x14ac:dyDescent="0.25">
      <c r="A9" s="51" t="s">
        <v>39</v>
      </c>
      <c r="B9" s="51"/>
      <c r="C9" s="51"/>
      <c r="G9" s="1"/>
    </row>
    <row r="10" spans="1:7" x14ac:dyDescent="0.25">
      <c r="A10" s="50" t="s">
        <v>0</v>
      </c>
      <c r="B10" s="50"/>
      <c r="C10" s="50"/>
      <c r="G10" s="1"/>
    </row>
    <row r="11" spans="1:7" ht="46.5" customHeight="1" x14ac:dyDescent="0.25">
      <c r="A11" s="9" t="s">
        <v>18</v>
      </c>
      <c r="B11" s="9" t="s">
        <v>85</v>
      </c>
      <c r="C11" s="10" t="s">
        <v>1</v>
      </c>
      <c r="G11" s="1"/>
    </row>
    <row r="12" spans="1:7" x14ac:dyDescent="0.25">
      <c r="A12" s="11" t="s">
        <v>16</v>
      </c>
      <c r="B12" s="11"/>
      <c r="C12" s="12">
        <f>SUM(C15+C14+C13)</f>
        <v>34036.012999999999</v>
      </c>
      <c r="G12" s="1"/>
    </row>
    <row r="13" spans="1:7" ht="13.5" customHeight="1" x14ac:dyDescent="0.25">
      <c r="A13" s="13" t="s">
        <v>2</v>
      </c>
      <c r="B13" s="13" t="s">
        <v>90</v>
      </c>
      <c r="C13" s="13">
        <v>31415</v>
      </c>
      <c r="G13" s="1"/>
    </row>
    <row r="14" spans="1:7" x14ac:dyDescent="0.25">
      <c r="A14" s="13" t="s">
        <v>28</v>
      </c>
      <c r="B14" s="13" t="s">
        <v>90</v>
      </c>
      <c r="C14" s="13">
        <v>12</v>
      </c>
      <c r="G14" s="1"/>
    </row>
    <row r="15" spans="1:7" ht="15" customHeight="1" x14ac:dyDescent="0.25">
      <c r="A15" s="14" t="s">
        <v>103</v>
      </c>
      <c r="B15" s="14"/>
      <c r="C15" s="14">
        <f>SUM(C16+C17+C18+C19+C20)</f>
        <v>2609.0129999999999</v>
      </c>
      <c r="G15" s="1"/>
    </row>
    <row r="16" spans="1:7" ht="15" customHeight="1" x14ac:dyDescent="0.25">
      <c r="A16" s="13" t="s">
        <v>3</v>
      </c>
      <c r="B16" s="13" t="s">
        <v>91</v>
      </c>
      <c r="C16" s="13">
        <v>1334.7650000000001</v>
      </c>
      <c r="G16" s="1"/>
    </row>
    <row r="17" spans="1:7" x14ac:dyDescent="0.25">
      <c r="A17" s="13" t="s">
        <v>4</v>
      </c>
      <c r="B17" s="13" t="s">
        <v>101</v>
      </c>
      <c r="C17" s="13">
        <v>550</v>
      </c>
      <c r="G17" s="1"/>
    </row>
    <row r="18" spans="1:7" x14ac:dyDescent="0.25">
      <c r="A18" s="13" t="s">
        <v>5</v>
      </c>
      <c r="B18" s="13" t="s">
        <v>92</v>
      </c>
      <c r="C18" s="13">
        <v>691.24800000000005</v>
      </c>
      <c r="G18" s="1"/>
    </row>
    <row r="19" spans="1:7" x14ac:dyDescent="0.25">
      <c r="A19" s="13" t="s">
        <v>17</v>
      </c>
      <c r="B19" s="13" t="s">
        <v>93</v>
      </c>
      <c r="C19" s="13">
        <v>20</v>
      </c>
      <c r="G19" s="1"/>
    </row>
    <row r="20" spans="1:7" x14ac:dyDescent="0.25">
      <c r="A20" s="13" t="s">
        <v>40</v>
      </c>
      <c r="B20" s="13" t="s">
        <v>95</v>
      </c>
      <c r="C20" s="13">
        <v>13</v>
      </c>
      <c r="G20" s="1"/>
    </row>
    <row r="21" spans="1:7" x14ac:dyDescent="0.25">
      <c r="A21" s="14" t="s">
        <v>8</v>
      </c>
      <c r="B21" s="14"/>
      <c r="C21" s="14">
        <f>SUM(C22+C23+C24+C25+C26+C27+C28+C29+C30+C31)</f>
        <v>2746.18181</v>
      </c>
      <c r="G21" s="1"/>
    </row>
    <row r="22" spans="1:7" x14ac:dyDescent="0.25">
      <c r="A22" s="13" t="s">
        <v>12</v>
      </c>
      <c r="B22" s="13" t="s">
        <v>97</v>
      </c>
      <c r="C22" s="13">
        <v>66</v>
      </c>
      <c r="D22" s="22"/>
      <c r="G22" s="1"/>
    </row>
    <row r="23" spans="1:7" x14ac:dyDescent="0.25">
      <c r="A23" s="13" t="s">
        <v>41</v>
      </c>
      <c r="B23" s="13" t="s">
        <v>94</v>
      </c>
      <c r="C23" s="13">
        <v>55</v>
      </c>
      <c r="D23" s="22"/>
      <c r="G23" s="1"/>
    </row>
    <row r="24" spans="1:7" x14ac:dyDescent="0.25">
      <c r="A24" s="13" t="s">
        <v>19</v>
      </c>
      <c r="B24" s="13" t="s">
        <v>99</v>
      </c>
      <c r="C24" s="13">
        <v>34</v>
      </c>
      <c r="D24" s="22"/>
      <c r="G24" s="1"/>
    </row>
    <row r="25" spans="1:7" x14ac:dyDescent="0.25">
      <c r="A25" s="13" t="s">
        <v>6</v>
      </c>
      <c r="B25" s="13" t="s">
        <v>102</v>
      </c>
      <c r="C25" s="13">
        <v>183</v>
      </c>
      <c r="D25" s="22"/>
      <c r="G25" s="1"/>
    </row>
    <row r="26" spans="1:7" x14ac:dyDescent="0.25">
      <c r="A26" s="15" t="s">
        <v>7</v>
      </c>
      <c r="B26" s="15" t="s">
        <v>100</v>
      </c>
      <c r="C26" s="13">
        <v>42</v>
      </c>
      <c r="D26" s="22"/>
      <c r="G26" s="1"/>
    </row>
    <row r="27" spans="1:7" x14ac:dyDescent="0.25">
      <c r="A27" s="13" t="s">
        <v>9</v>
      </c>
      <c r="B27" s="13" t="s">
        <v>96</v>
      </c>
      <c r="C27" s="25">
        <v>1693.33</v>
      </c>
      <c r="D27" s="22"/>
      <c r="G27" s="1"/>
    </row>
    <row r="28" spans="1:7" ht="63.75" customHeight="1" x14ac:dyDescent="0.25">
      <c r="A28" s="13" t="s">
        <v>10</v>
      </c>
      <c r="B28" s="13" t="s">
        <v>116</v>
      </c>
      <c r="C28" s="13">
        <v>171.99880999999999</v>
      </c>
      <c r="D28" s="22"/>
      <c r="G28" s="1"/>
    </row>
    <row r="29" spans="1:7" x14ac:dyDescent="0.25">
      <c r="A29" s="13" t="s">
        <v>11</v>
      </c>
      <c r="B29" s="13" t="s">
        <v>98</v>
      </c>
      <c r="C29" s="13">
        <v>8</v>
      </c>
      <c r="D29" s="22"/>
      <c r="G29" s="1"/>
    </row>
    <row r="30" spans="1:7" x14ac:dyDescent="0.25">
      <c r="A30" s="13" t="s">
        <v>26</v>
      </c>
      <c r="B30" s="13" t="s">
        <v>96</v>
      </c>
      <c r="C30" s="13"/>
      <c r="D30" s="22"/>
      <c r="G30" s="1"/>
    </row>
    <row r="31" spans="1:7" x14ac:dyDescent="0.25">
      <c r="A31" s="13" t="s">
        <v>20</v>
      </c>
      <c r="B31" s="13" t="s">
        <v>115</v>
      </c>
      <c r="C31" s="13">
        <v>492.85300000000001</v>
      </c>
      <c r="D31" s="22"/>
      <c r="G31" s="1"/>
    </row>
    <row r="32" spans="1:7" x14ac:dyDescent="0.25">
      <c r="A32" s="16" t="s">
        <v>13</v>
      </c>
      <c r="B32" s="16"/>
      <c r="C32" s="17">
        <f>SUM(C12+C21)</f>
        <v>36782.194810000001</v>
      </c>
      <c r="G32" s="1"/>
    </row>
    <row r="33" spans="1:7" x14ac:dyDescent="0.25">
      <c r="A33" s="26" t="s">
        <v>44</v>
      </c>
      <c r="B33" s="26"/>
      <c r="C33" s="17"/>
      <c r="G33" s="1"/>
    </row>
    <row r="34" spans="1:7" ht="31.5" x14ac:dyDescent="0.25">
      <c r="A34" s="11" t="s">
        <v>46</v>
      </c>
      <c r="B34" s="43" t="s">
        <v>86</v>
      </c>
      <c r="C34" s="17">
        <f>SUM(C35+C59+C60)</f>
        <v>20610.319000000003</v>
      </c>
      <c r="G34" s="1"/>
    </row>
    <row r="35" spans="1:7" x14ac:dyDescent="0.25">
      <c r="A35" s="13" t="s">
        <v>47</v>
      </c>
      <c r="B35" s="43" t="s">
        <v>86</v>
      </c>
      <c r="C35" s="25">
        <f>SUM(C36+C37+C38+C39+C40+C41+C42+C43+C44+C45+C46+C47+C48+C49+C50+C51+C52+C53+C54+C55+C56+C57+C58)</f>
        <v>6305.4189999999999</v>
      </c>
      <c r="D35" s="22"/>
      <c r="G35" s="1"/>
    </row>
    <row r="36" spans="1:7" x14ac:dyDescent="0.25">
      <c r="A36" s="27" t="s">
        <v>48</v>
      </c>
      <c r="B36" s="43" t="s">
        <v>86</v>
      </c>
      <c r="C36" s="30">
        <v>43.896000000000001</v>
      </c>
      <c r="D36" s="22"/>
      <c r="G36" s="1"/>
    </row>
    <row r="37" spans="1:7" x14ac:dyDescent="0.25">
      <c r="A37" s="27" t="s">
        <v>49</v>
      </c>
      <c r="B37" s="43" t="s">
        <v>86</v>
      </c>
      <c r="C37" s="30">
        <v>8.4960000000000004</v>
      </c>
      <c r="D37" s="22"/>
      <c r="G37" s="1"/>
    </row>
    <row r="38" spans="1:7" x14ac:dyDescent="0.25">
      <c r="A38" s="28" t="s">
        <v>50</v>
      </c>
      <c r="B38" s="43" t="s">
        <v>86</v>
      </c>
      <c r="C38" s="30">
        <v>0.9</v>
      </c>
      <c r="D38" s="22"/>
      <c r="G38" s="1"/>
    </row>
    <row r="39" spans="1:7" x14ac:dyDescent="0.25">
      <c r="A39" s="31" t="s">
        <v>51</v>
      </c>
      <c r="B39" s="43" t="s">
        <v>86</v>
      </c>
      <c r="C39" s="33">
        <v>23.8</v>
      </c>
      <c r="D39" s="22"/>
      <c r="G39" s="1"/>
    </row>
    <row r="40" spans="1:7" x14ac:dyDescent="0.25">
      <c r="A40" s="29" t="s">
        <v>52</v>
      </c>
      <c r="B40" s="43" t="s">
        <v>86</v>
      </c>
      <c r="C40" s="30">
        <v>8</v>
      </c>
      <c r="D40" s="22"/>
      <c r="G40" s="1"/>
    </row>
    <row r="41" spans="1:7" x14ac:dyDescent="0.25">
      <c r="A41" s="28" t="s">
        <v>53</v>
      </c>
      <c r="B41" s="43" t="s">
        <v>86</v>
      </c>
      <c r="C41" s="30">
        <v>261.2</v>
      </c>
      <c r="D41" s="22"/>
      <c r="G41" s="1"/>
    </row>
    <row r="42" spans="1:7" x14ac:dyDescent="0.25">
      <c r="A42" s="28" t="s">
        <v>54</v>
      </c>
      <c r="B42" s="43" t="s">
        <v>86</v>
      </c>
      <c r="C42" s="30">
        <v>574.1</v>
      </c>
      <c r="D42" s="22"/>
      <c r="G42" s="1"/>
    </row>
    <row r="43" spans="1:7" x14ac:dyDescent="0.25">
      <c r="A43" s="28" t="s">
        <v>55</v>
      </c>
      <c r="B43" s="43" t="s">
        <v>86</v>
      </c>
      <c r="C43" s="30">
        <v>2568.3000000000002</v>
      </c>
      <c r="D43" s="22"/>
      <c r="G43" s="1"/>
    </row>
    <row r="44" spans="1:7" x14ac:dyDescent="0.25">
      <c r="A44" s="28" t="s">
        <v>56</v>
      </c>
      <c r="B44" s="43" t="s">
        <v>86</v>
      </c>
      <c r="C44" s="30">
        <v>29.1</v>
      </c>
      <c r="D44" s="22"/>
      <c r="G44" s="1"/>
    </row>
    <row r="45" spans="1:7" ht="31.5" x14ac:dyDescent="0.25">
      <c r="A45" s="28" t="s">
        <v>84</v>
      </c>
      <c r="B45" s="43" t="s">
        <v>86</v>
      </c>
      <c r="C45" s="30">
        <v>115.3</v>
      </c>
      <c r="D45" s="22"/>
      <c r="G45" s="1"/>
    </row>
    <row r="46" spans="1:7" ht="31.5" x14ac:dyDescent="0.25">
      <c r="A46" s="28" t="s">
        <v>57</v>
      </c>
      <c r="B46" s="43" t="s">
        <v>86</v>
      </c>
      <c r="C46" s="30">
        <v>3.4</v>
      </c>
      <c r="D46" s="22"/>
      <c r="G46" s="1"/>
    </row>
    <row r="47" spans="1:7" ht="47.25" x14ac:dyDescent="0.25">
      <c r="A47" s="28" t="s">
        <v>58</v>
      </c>
      <c r="B47" s="43" t="s">
        <v>86</v>
      </c>
      <c r="C47" s="30">
        <v>312.64999999999998</v>
      </c>
      <c r="D47" s="22"/>
      <c r="G47" s="1"/>
    </row>
    <row r="48" spans="1:7" x14ac:dyDescent="0.25">
      <c r="A48" s="28" t="s">
        <v>59</v>
      </c>
      <c r="B48" s="43" t="s">
        <v>86</v>
      </c>
      <c r="C48" s="30">
        <v>3.2</v>
      </c>
      <c r="D48" s="22"/>
      <c r="G48" s="1"/>
    </row>
    <row r="49" spans="1:7" ht="31.5" x14ac:dyDescent="0.25">
      <c r="A49" s="28" t="s">
        <v>60</v>
      </c>
      <c r="B49" s="43" t="s">
        <v>86</v>
      </c>
      <c r="C49" s="30">
        <v>3.01</v>
      </c>
      <c r="D49" s="22"/>
      <c r="G49" s="1"/>
    </row>
    <row r="50" spans="1:7" x14ac:dyDescent="0.25">
      <c r="A50" s="28" t="s">
        <v>61</v>
      </c>
      <c r="B50" s="43" t="s">
        <v>86</v>
      </c>
      <c r="C50" s="30">
        <v>25.1</v>
      </c>
      <c r="D50" s="22"/>
      <c r="G50" s="1"/>
    </row>
    <row r="51" spans="1:7" ht="31.5" x14ac:dyDescent="0.25">
      <c r="A51" s="28" t="s">
        <v>62</v>
      </c>
      <c r="B51" s="43" t="s">
        <v>86</v>
      </c>
      <c r="C51" s="30">
        <v>0.45</v>
      </c>
      <c r="D51" s="22"/>
      <c r="G51" s="1"/>
    </row>
    <row r="52" spans="1:7" ht="47.25" x14ac:dyDescent="0.25">
      <c r="A52" s="28" t="s">
        <v>63</v>
      </c>
      <c r="B52" s="43" t="s">
        <v>86</v>
      </c>
      <c r="C52" s="30">
        <v>2.8</v>
      </c>
      <c r="D52" s="22"/>
      <c r="G52" s="1"/>
    </row>
    <row r="53" spans="1:7" x14ac:dyDescent="0.25">
      <c r="A53" s="28" t="s">
        <v>64</v>
      </c>
      <c r="B53" s="43" t="s">
        <v>86</v>
      </c>
      <c r="C53" s="30">
        <v>43.5</v>
      </c>
      <c r="D53" s="22"/>
      <c r="G53" s="1"/>
    </row>
    <row r="54" spans="1:7" x14ac:dyDescent="0.25">
      <c r="A54" s="28" t="s">
        <v>65</v>
      </c>
      <c r="B54" s="43" t="s">
        <v>86</v>
      </c>
      <c r="C54" s="30">
        <v>1626.5</v>
      </c>
      <c r="D54" s="22"/>
      <c r="G54" s="1"/>
    </row>
    <row r="55" spans="1:7" x14ac:dyDescent="0.25">
      <c r="A55" s="28" t="s">
        <v>66</v>
      </c>
      <c r="B55" s="43" t="s">
        <v>86</v>
      </c>
      <c r="C55" s="30">
        <v>287.5</v>
      </c>
      <c r="D55" s="22"/>
      <c r="G55" s="1"/>
    </row>
    <row r="56" spans="1:7" x14ac:dyDescent="0.25">
      <c r="A56" s="28" t="s">
        <v>67</v>
      </c>
      <c r="B56" s="43" t="s">
        <v>86</v>
      </c>
      <c r="C56" s="30">
        <v>321.7</v>
      </c>
      <c r="D56" s="22"/>
      <c r="G56" s="1"/>
    </row>
    <row r="57" spans="1:7" ht="31.5" x14ac:dyDescent="0.25">
      <c r="A57" s="31" t="s">
        <v>68</v>
      </c>
      <c r="B57" s="43" t="s">
        <v>86</v>
      </c>
      <c r="C57" s="32">
        <v>16.8</v>
      </c>
      <c r="D57" s="22"/>
      <c r="G57" s="1"/>
    </row>
    <row r="58" spans="1:7" x14ac:dyDescent="0.25">
      <c r="A58" s="31" t="s">
        <v>83</v>
      </c>
      <c r="B58" s="43" t="s">
        <v>86</v>
      </c>
      <c r="C58" s="32">
        <v>25.716999999999999</v>
      </c>
      <c r="D58" s="22"/>
      <c r="G58" s="1"/>
    </row>
    <row r="59" spans="1:7" x14ac:dyDescent="0.25">
      <c r="A59" s="13" t="s">
        <v>45</v>
      </c>
      <c r="B59" s="43" t="s">
        <v>86</v>
      </c>
      <c r="C59" s="13">
        <v>13655.5</v>
      </c>
      <c r="D59" s="22"/>
      <c r="G59" s="1"/>
    </row>
    <row r="60" spans="1:7" ht="31.5" x14ac:dyDescent="0.25">
      <c r="A60" s="13" t="s">
        <v>69</v>
      </c>
      <c r="B60" s="43" t="s">
        <v>86</v>
      </c>
      <c r="C60" s="13">
        <v>649.4</v>
      </c>
      <c r="D60" s="22"/>
      <c r="G60" s="1"/>
    </row>
    <row r="61" spans="1:7" x14ac:dyDescent="0.25">
      <c r="A61" s="11" t="s">
        <v>70</v>
      </c>
      <c r="B61" s="11"/>
      <c r="C61" s="14">
        <f>SUM(C62+C63+C64+C65+C66+C67+C68+C69+C70+C71+C72+C73+C74+C75+C76+C77+C78+C79+C80+C81+C82+C83+C84+C85+C86+C87)</f>
        <v>4314.32906</v>
      </c>
      <c r="G61" s="1"/>
    </row>
    <row r="62" spans="1:7" ht="31.5" x14ac:dyDescent="0.25">
      <c r="A62" s="34" t="s">
        <v>121</v>
      </c>
      <c r="B62" s="43" t="s">
        <v>87</v>
      </c>
      <c r="C62" s="48">
        <v>0.41599999999999998</v>
      </c>
      <c r="G62" s="1"/>
    </row>
    <row r="63" spans="1:7" ht="16.5" customHeight="1" x14ac:dyDescent="0.25">
      <c r="A63" s="34" t="s">
        <v>71</v>
      </c>
      <c r="B63" s="43" t="s">
        <v>87</v>
      </c>
      <c r="C63" s="35">
        <v>224.3</v>
      </c>
      <c r="D63" s="23"/>
      <c r="G63" s="1"/>
    </row>
    <row r="64" spans="1:7" ht="31.5" customHeight="1" x14ac:dyDescent="0.25">
      <c r="A64" s="34" t="s">
        <v>111</v>
      </c>
      <c r="B64" s="43" t="s">
        <v>87</v>
      </c>
      <c r="C64" s="35">
        <v>4.8159999999999998</v>
      </c>
      <c r="D64" s="23"/>
      <c r="G64" s="1"/>
    </row>
    <row r="65" spans="1:7" ht="15" customHeight="1" x14ac:dyDescent="0.25">
      <c r="A65" s="34" t="s">
        <v>82</v>
      </c>
      <c r="B65" s="43" t="s">
        <v>87</v>
      </c>
      <c r="C65" s="35">
        <v>27.7</v>
      </c>
      <c r="G65" s="1"/>
    </row>
    <row r="66" spans="1:7" ht="17.25" customHeight="1" x14ac:dyDescent="0.25">
      <c r="A66" s="34" t="s">
        <v>73</v>
      </c>
      <c r="B66" s="43" t="s">
        <v>87</v>
      </c>
      <c r="C66" s="35">
        <v>183</v>
      </c>
      <c r="G66" s="1"/>
    </row>
    <row r="67" spans="1:7" ht="16.5" customHeight="1" x14ac:dyDescent="0.25">
      <c r="A67" s="34" t="s">
        <v>72</v>
      </c>
      <c r="B67" s="43" t="s">
        <v>87</v>
      </c>
      <c r="C67" s="35">
        <v>638.37800000000004</v>
      </c>
      <c r="D67" s="23"/>
      <c r="G67" s="1"/>
    </row>
    <row r="68" spans="1:7" ht="30.75" customHeight="1" x14ac:dyDescent="0.25">
      <c r="A68" s="34" t="s">
        <v>74</v>
      </c>
      <c r="B68" s="43" t="s">
        <v>87</v>
      </c>
      <c r="C68" s="35">
        <v>130.44</v>
      </c>
      <c r="G68" s="1"/>
    </row>
    <row r="69" spans="1:7" ht="17.25" customHeight="1" x14ac:dyDescent="0.25">
      <c r="A69" s="34" t="s">
        <v>75</v>
      </c>
      <c r="B69" s="43" t="s">
        <v>88</v>
      </c>
      <c r="C69" s="35">
        <v>33.048000000000002</v>
      </c>
      <c r="G69" s="1"/>
    </row>
    <row r="70" spans="1:7" ht="31.5" customHeight="1" x14ac:dyDescent="0.25">
      <c r="A70" s="34" t="s">
        <v>30</v>
      </c>
      <c r="B70" s="43" t="s">
        <v>87</v>
      </c>
      <c r="C70" s="35">
        <v>82.635999999999996</v>
      </c>
      <c r="D70" s="23"/>
      <c r="G70" s="1"/>
    </row>
    <row r="71" spans="1:7" ht="31.5" customHeight="1" x14ac:dyDescent="0.25">
      <c r="A71" s="34" t="s">
        <v>31</v>
      </c>
      <c r="B71" s="43" t="s">
        <v>87</v>
      </c>
      <c r="C71" s="35">
        <v>38.479999999999997</v>
      </c>
      <c r="G71" s="1"/>
    </row>
    <row r="72" spans="1:7" ht="16.5" customHeight="1" x14ac:dyDescent="0.25">
      <c r="A72" s="34" t="s">
        <v>76</v>
      </c>
      <c r="B72" s="43" t="s">
        <v>87</v>
      </c>
      <c r="C72" s="35">
        <v>17.521999999999998</v>
      </c>
      <c r="G72" s="1"/>
    </row>
    <row r="73" spans="1:7" ht="31.5" customHeight="1" x14ac:dyDescent="0.25">
      <c r="A73" s="35" t="s">
        <v>29</v>
      </c>
      <c r="B73" s="43" t="s">
        <v>87</v>
      </c>
      <c r="C73" s="35">
        <v>45.92</v>
      </c>
      <c r="D73" s="23"/>
      <c r="G73" s="1"/>
    </row>
    <row r="74" spans="1:7" ht="47.25" customHeight="1" x14ac:dyDescent="0.25">
      <c r="A74" s="35" t="s">
        <v>77</v>
      </c>
      <c r="B74" s="43" t="s">
        <v>87</v>
      </c>
      <c r="C74" s="35">
        <v>139</v>
      </c>
      <c r="D74" s="23"/>
      <c r="G74" s="1"/>
    </row>
    <row r="75" spans="1:7" ht="18" customHeight="1" x14ac:dyDescent="0.25">
      <c r="A75" s="35" t="s">
        <v>78</v>
      </c>
      <c r="B75" s="43" t="s">
        <v>87</v>
      </c>
      <c r="C75" s="35">
        <v>87.062560000000005</v>
      </c>
      <c r="D75" s="23"/>
      <c r="G75" s="1"/>
    </row>
    <row r="76" spans="1:7" ht="18" customHeight="1" x14ac:dyDescent="0.25">
      <c r="A76" s="35" t="s">
        <v>79</v>
      </c>
      <c r="B76" s="43" t="s">
        <v>87</v>
      </c>
      <c r="C76" s="35">
        <v>2113.3000000000002</v>
      </c>
      <c r="D76" s="23"/>
      <c r="G76" s="1"/>
    </row>
    <row r="77" spans="1:7" ht="31.5" customHeight="1" x14ac:dyDescent="0.25">
      <c r="A77" s="35" t="s">
        <v>80</v>
      </c>
      <c r="B77" s="43" t="s">
        <v>87</v>
      </c>
      <c r="C77" s="35">
        <v>24.419</v>
      </c>
      <c r="G77" s="1"/>
    </row>
    <row r="78" spans="1:7" s="8" customFormat="1" ht="29.25" customHeight="1" x14ac:dyDescent="0.25">
      <c r="A78" s="36" t="s">
        <v>81</v>
      </c>
      <c r="B78" s="43" t="s">
        <v>87</v>
      </c>
      <c r="C78" s="36">
        <v>37.700000000000003</v>
      </c>
      <c r="D78" s="21"/>
    </row>
    <row r="79" spans="1:7" s="8" customFormat="1" ht="33" customHeight="1" x14ac:dyDescent="0.25">
      <c r="A79" s="45" t="s">
        <v>104</v>
      </c>
      <c r="B79" s="43" t="s">
        <v>87</v>
      </c>
      <c r="C79" s="45">
        <v>62.273000000000003</v>
      </c>
      <c r="D79" s="21"/>
    </row>
    <row r="80" spans="1:7" s="8" customFormat="1" ht="16.5" customHeight="1" x14ac:dyDescent="0.25">
      <c r="A80" s="45" t="s">
        <v>105</v>
      </c>
      <c r="B80" s="43" t="s">
        <v>87</v>
      </c>
      <c r="C80" s="45">
        <v>73.069999999999993</v>
      </c>
      <c r="D80" s="21"/>
    </row>
    <row r="81" spans="1:7" s="8" customFormat="1" ht="47.25" customHeight="1" x14ac:dyDescent="0.25">
      <c r="A81" s="35" t="s">
        <v>112</v>
      </c>
      <c r="B81" s="46" t="s">
        <v>87</v>
      </c>
      <c r="C81" s="45">
        <v>60.7</v>
      </c>
      <c r="D81" s="21"/>
    </row>
    <row r="82" spans="1:7" s="8" customFormat="1" ht="30.75" customHeight="1" x14ac:dyDescent="0.25">
      <c r="A82" s="37" t="s">
        <v>118</v>
      </c>
      <c r="B82" s="46" t="s">
        <v>87</v>
      </c>
      <c r="C82" s="45">
        <v>0.57599999999999996</v>
      </c>
      <c r="D82" s="21"/>
    </row>
    <row r="83" spans="1:7" s="8" customFormat="1" ht="31.5" customHeight="1" x14ac:dyDescent="0.25">
      <c r="A83" s="37" t="s">
        <v>117</v>
      </c>
      <c r="B83" s="46" t="s">
        <v>87</v>
      </c>
      <c r="C83" s="45">
        <v>220</v>
      </c>
      <c r="D83" s="21"/>
    </row>
    <row r="84" spans="1:7" s="8" customFormat="1" ht="30.75" customHeight="1" x14ac:dyDescent="0.25">
      <c r="A84" s="37" t="s">
        <v>113</v>
      </c>
      <c r="B84" s="46" t="s">
        <v>87</v>
      </c>
      <c r="C84" s="45">
        <v>14.991</v>
      </c>
      <c r="D84" s="21"/>
    </row>
    <row r="85" spans="1:7" s="8" customFormat="1" ht="30.75" customHeight="1" x14ac:dyDescent="0.25">
      <c r="A85" s="35" t="s">
        <v>114</v>
      </c>
      <c r="B85" s="46" t="s">
        <v>87</v>
      </c>
      <c r="C85" s="45">
        <v>7.4619999999999997</v>
      </c>
      <c r="D85" s="21"/>
    </row>
    <row r="86" spans="1:7" ht="19.5" customHeight="1" x14ac:dyDescent="0.25">
      <c r="A86" s="37" t="s">
        <v>36</v>
      </c>
      <c r="B86" s="46" t="s">
        <v>87</v>
      </c>
      <c r="C86" s="37">
        <v>45.4</v>
      </c>
      <c r="D86" s="23"/>
      <c r="G86" s="1"/>
    </row>
    <row r="87" spans="1:7" ht="36.75" customHeight="1" x14ac:dyDescent="0.25">
      <c r="A87" s="37" t="s">
        <v>119</v>
      </c>
      <c r="B87" s="46" t="s">
        <v>87</v>
      </c>
      <c r="C87" s="37">
        <v>1.7195</v>
      </c>
      <c r="D87" s="23"/>
      <c r="G87" s="1"/>
    </row>
    <row r="88" spans="1:7" ht="19.5" customHeight="1" x14ac:dyDescent="0.25">
      <c r="A88" s="18" t="s">
        <v>108</v>
      </c>
      <c r="B88" s="43"/>
      <c r="C88" s="18">
        <f>SUM(C89+C90)</f>
        <v>2408.17922</v>
      </c>
      <c r="D88" s="23"/>
      <c r="G88" s="1"/>
    </row>
    <row r="89" spans="1:7" ht="19.5" customHeight="1" x14ac:dyDescent="0.25">
      <c r="A89" s="35" t="s">
        <v>109</v>
      </c>
      <c r="B89" s="43"/>
      <c r="C89" s="7">
        <v>2278.3775799999999</v>
      </c>
      <c r="D89" s="23"/>
      <c r="G89" s="1"/>
    </row>
    <row r="90" spans="1:7" ht="17.25" customHeight="1" thickBot="1" x14ac:dyDescent="0.3">
      <c r="A90" s="47" t="s">
        <v>110</v>
      </c>
      <c r="B90" s="46"/>
      <c r="C90" s="47">
        <v>129.80163999999999</v>
      </c>
      <c r="D90" s="23"/>
      <c r="G90" s="1"/>
    </row>
    <row r="91" spans="1:7" ht="16.5" thickBot="1" x14ac:dyDescent="0.3">
      <c r="A91" s="40" t="s">
        <v>14</v>
      </c>
      <c r="B91" s="42"/>
      <c r="C91" s="41">
        <f>SUM(C32+C34+C61+C88)</f>
        <v>64115.022090000006</v>
      </c>
      <c r="G91" s="1"/>
    </row>
    <row r="92" spans="1:7" x14ac:dyDescent="0.25">
      <c r="A92" s="38" t="s">
        <v>37</v>
      </c>
      <c r="B92" s="44" t="s">
        <v>89</v>
      </c>
      <c r="C92" s="39">
        <v>2014.63104</v>
      </c>
      <c r="G92" s="1"/>
    </row>
    <row r="93" spans="1:7" ht="32.25" customHeight="1" x14ac:dyDescent="0.25">
      <c r="A93" s="14" t="s">
        <v>42</v>
      </c>
      <c r="B93" s="14"/>
      <c r="C93" s="18">
        <f>SUM(C94+C95+C96+C97+C98+C99+C100+C101+C102)</f>
        <v>4792.8030499999995</v>
      </c>
      <c r="D93" s="24"/>
      <c r="G93" s="1"/>
    </row>
    <row r="94" spans="1:7" ht="18" customHeight="1" x14ac:dyDescent="0.25">
      <c r="A94" s="13" t="s">
        <v>25</v>
      </c>
      <c r="B94" s="13"/>
      <c r="C94" s="7">
        <v>3716.5472599999998</v>
      </c>
      <c r="G94" s="1"/>
    </row>
    <row r="95" spans="1:7" ht="32.25" customHeight="1" x14ac:dyDescent="0.25">
      <c r="A95" s="13" t="s">
        <v>34</v>
      </c>
      <c r="B95" s="13"/>
      <c r="C95" s="7">
        <v>682.65513999999996</v>
      </c>
      <c r="G95" s="1"/>
    </row>
    <row r="96" spans="1:7" ht="31.5" customHeight="1" x14ac:dyDescent="0.25">
      <c r="A96" s="13" t="s">
        <v>35</v>
      </c>
      <c r="B96" s="13"/>
      <c r="C96" s="7">
        <v>130.86077</v>
      </c>
      <c r="G96" s="1"/>
    </row>
    <row r="97" spans="1:7" ht="15.75" customHeight="1" x14ac:dyDescent="0.25">
      <c r="A97" s="13" t="s">
        <v>21</v>
      </c>
      <c r="B97" s="13"/>
      <c r="C97" s="13">
        <v>155.81734</v>
      </c>
      <c r="G97" s="1"/>
    </row>
    <row r="98" spans="1:7" ht="15.75" customHeight="1" x14ac:dyDescent="0.25">
      <c r="A98" s="13" t="s">
        <v>23</v>
      </c>
      <c r="B98" s="13"/>
      <c r="C98" s="13">
        <v>6.0609400000000004</v>
      </c>
      <c r="G98" s="1"/>
    </row>
    <row r="99" spans="1:7" ht="15.75" customHeight="1" x14ac:dyDescent="0.25">
      <c r="A99" s="13" t="s">
        <v>43</v>
      </c>
      <c r="B99" s="13"/>
      <c r="C99" s="13">
        <v>1.37018</v>
      </c>
      <c r="G99" s="1"/>
    </row>
    <row r="100" spans="1:7" ht="15.75" customHeight="1" x14ac:dyDescent="0.25">
      <c r="A100" s="13" t="s">
        <v>22</v>
      </c>
      <c r="B100" s="13"/>
      <c r="C100" s="13">
        <v>41.407589999999999</v>
      </c>
      <c r="G100" s="1"/>
    </row>
    <row r="101" spans="1:7" ht="15.75" customHeight="1" x14ac:dyDescent="0.25">
      <c r="A101" s="13" t="s">
        <v>27</v>
      </c>
      <c r="B101" s="13"/>
      <c r="C101" s="13">
        <v>2.1419999999999999</v>
      </c>
      <c r="G101" s="1"/>
    </row>
    <row r="102" spans="1:7" ht="33" customHeight="1" x14ac:dyDescent="0.25">
      <c r="A102" s="13" t="s">
        <v>24</v>
      </c>
      <c r="B102" s="13"/>
      <c r="C102" s="13">
        <v>55.941830000000003</v>
      </c>
      <c r="G102" s="1"/>
    </row>
    <row r="103" spans="1:7" ht="16.5" customHeight="1" x14ac:dyDescent="0.25">
      <c r="A103" s="3" t="s">
        <v>15</v>
      </c>
      <c r="B103" s="3"/>
      <c r="C103" s="19">
        <f>SUM(C91+C92+C93)</f>
        <v>70922.456180000008</v>
      </c>
      <c r="G103" s="1"/>
    </row>
    <row r="104" spans="1:7" x14ac:dyDescent="0.25">
      <c r="C104" s="4"/>
    </row>
  </sheetData>
  <mergeCells count="8">
    <mergeCell ref="A2:C2"/>
    <mergeCell ref="A10:C10"/>
    <mergeCell ref="A9:C9"/>
    <mergeCell ref="A3:C3"/>
    <mergeCell ref="A4:C4"/>
    <mergeCell ref="A7:C7"/>
    <mergeCell ref="A5:C5"/>
    <mergeCell ref="A6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2025-09-29T06:03:13Z</cp:lastPrinted>
  <dcterms:created xsi:type="dcterms:W3CDTF">2018-12-27T07:13:59Z</dcterms:created>
  <dcterms:modified xsi:type="dcterms:W3CDTF">2025-12-10T14:24:38Z</dcterms:modified>
</cp:coreProperties>
</file>