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3490022B-69DE-4412-8FF9-5C9A2652505C}" xr6:coauthVersionLast="47" xr6:coauthVersionMax="47" xr10:uidLastSave="{00000000-0000-0000-0000-000000000000}"/>
  <bookViews>
    <workbookView xWindow="0" yWindow="2340" windowWidth="28800" windowHeight="1410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2" i="20" l="1"/>
  <c r="H60" i="20"/>
  <c r="H61" i="20" s="1"/>
  <c r="H50" i="20"/>
  <c r="H51" i="20" s="1"/>
  <c r="H44" i="20"/>
  <c r="H37" i="20"/>
  <c r="H33" i="20"/>
  <c r="H27" i="20"/>
  <c r="H28" i="20" s="1"/>
  <c r="H21" i="20"/>
  <c r="H22" i="20" s="1"/>
  <c r="H13" i="20"/>
  <c r="H14" i="20" s="1"/>
  <c r="G13" i="20"/>
  <c r="G14" i="20" s="1"/>
  <c r="G21" i="20"/>
  <c r="G22" i="20" s="1"/>
  <c r="G27" i="20"/>
  <c r="G28" i="20" s="1"/>
  <c r="G32" i="20"/>
  <c r="G33" i="20" s="1"/>
  <c r="G37" i="20"/>
  <c r="G44" i="20"/>
  <c r="G50" i="20"/>
  <c r="G51" i="20" s="1"/>
  <c r="G60" i="20"/>
  <c r="G61" i="20" s="1"/>
  <c r="H45" i="20" l="1"/>
  <c r="G62" i="20"/>
  <c r="G45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O142" i="19"/>
  <c r="N36" i="19"/>
  <c r="I141" i="19"/>
  <c r="N42" i="19"/>
  <c r="P42" i="19"/>
  <c r="P142" i="19" s="1"/>
  <c r="M32" i="19"/>
  <c r="I32" i="19"/>
  <c r="J142" i="19"/>
  <c r="I142" i="19" s="1"/>
  <c r="M36" i="19"/>
  <c r="I36" i="19"/>
  <c r="I41" i="19"/>
  <c r="M141" i="19"/>
  <c r="L42" i="19"/>
  <c r="I42" i="19" s="1"/>
  <c r="N142" i="19" l="1"/>
  <c r="M42" i="19"/>
  <c r="M142" i="19"/>
</calcChain>
</file>

<file path=xl/sharedStrings.xml><?xml version="1.0" encoding="utf-8"?>
<sst xmlns="http://schemas.openxmlformats.org/spreadsheetml/2006/main" count="654" uniqueCount="227">
  <si>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</si>
  <si>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</si>
  <si>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</si>
  <si>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</si>
  <si>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</si>
  <si>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</si>
  <si>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</si>
  <si>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</si>
  <si>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</si>
  <si>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</si>
  <si>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</si>
  <si>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</si>
  <si>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</si>
  <si>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</si>
  <si>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</si>
  <si>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</si>
  <si>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</si>
  <si>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</si>
  <si>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</si>
  <si>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</si>
  <si>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</si>
  <si>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</si>
  <si>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</si>
  <si>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</si>
  <si>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</si>
  <si>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</si>
  <si>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</si>
  <si>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</si>
  <si>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</si>
  <si>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</si>
  <si>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</si>
  <si>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</si>
  <si>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</si>
  <si>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</si>
  <si>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</si>
  <si>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</si>
  <si>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</si>
  <si>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</si>
  <si>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</si>
  <si>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</si>
  <si>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</si>
  <si>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</si>
  <si>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</si>
  <si>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</si>
  <si>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</si>
  <si>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</si>
  <si>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</si>
  <si>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</si>
  <si>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</si>
  <si>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</si>
  <si>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</si>
  <si>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</si>
  <si>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</si>
  <si>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</si>
  <si>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</si>
  <si>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</si>
  <si>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</si>
  <si>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</si>
  <si>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</si>
  <si>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</si>
  <si>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</si>
  <si>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</si>
  <si>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</si>
  <si>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</si>
  <si>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</si>
  <si>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</si>
  <si>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</si>
  <si>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</si>
  <si>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</si>
  <si>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</si>
  <si>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</si>
  <si>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</si>
  <si>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</si>
  <si>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</si>
  <si>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</si>
  <si>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</si>
  <si>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</si>
  <si>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</si>
  <si>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</si>
  <si>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</si>
  <si>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</si>
  <si>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</si>
  <si>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</si>
  <si>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</si>
  <si>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</si>
  <si>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</si>
  <si>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</si>
  <si>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</si>
  <si>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</si>
  <si>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</si>
  <si>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</si>
  <si>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</si>
  <si>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</si>
  <si>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</si>
  <si>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</si>
  <si>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</si>
  <si>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</si>
  <si>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</si>
  <si>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</si>
  <si>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</si>
  <si>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</si>
  <si>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</si>
  <si>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</si>
  <si>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</si>
  <si>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</si>
  <si>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</si>
  <si>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</si>
  <si>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</si>
  <si>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</si>
  <si>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</si>
  <si>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</si>
  <si>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</si>
  <si>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</si>
  <si>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</si>
  <si>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</si>
  <si>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</si>
  <si>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</si>
  <si>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</si>
  <si>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</si>
  <si>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</si>
  <si>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</si>
  <si>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</si>
  <si>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</si>
  <si>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</si>
  <si>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</si>
  <si>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</si>
  <si>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</si>
  <si>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</si>
  <si>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</si>
  <si>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</si>
  <si>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</si>
  <si>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</si>
  <si>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</si>
  <si>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</si>
  <si>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</si>
  <si>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</si>
  <si>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</si>
  <si>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</si>
  <si>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</si>
  <si>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</si>
  <si>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</si>
  <si>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</si>
  <si>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</si>
  <si>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</si>
  <si>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</si>
  <si>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</si>
  <si>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</si>
  <si>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</si>
  <si>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</si>
  <si>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</si>
  <si>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</si>
  <si>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</si>
  <si>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</si>
  <si>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</si>
  <si>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</si>
  <si>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</si>
  <si>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</si>
  <si>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</si>
  <si>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Mokinių, pavežamų seniūnijos autobusu,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</si>
  <si>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</si>
  <si>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</si>
  <si>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</si>
  <si>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</si>
  <si>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</si>
  <si>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</si>
  <si>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</si>
  <si>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</si>
  <si>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Planuojama reikšmė 2025 m.</t>
  </si>
  <si>
    <t>Rodiklio pavadinimas</t>
  </si>
  <si>
    <t>Lėšos biudžetiniams 2025-iesiems metams, Eur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</si>
  <si>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</si>
  <si>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Lekėčių  seniūnija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</si>
  <si>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</si>
  <si>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Gyventojų, teigiamai vertinančių gyvenamosios aplinkos kokybę, dalis, proc.</t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</si>
  <si>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</si>
  <si>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Prižiūrėta viešojo naudojimo teritorija ha</t>
  </si>
  <si>
    <t>Lekėčių seniūnija</t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</si>
  <si>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</si>
  <si>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 (S</t>
    </r>
    <r>
      <rPr>
        <b/>
        <sz val="10"/>
        <rFont val="Times New Roman"/>
        <family val="1"/>
      </rPr>
      <t>VP 003-03-01 (TP))</t>
    </r>
  </si>
  <si>
    <r>
      <t>Priemonė: Finansinės pagalbos ir materialinės paramos teikimas savivaldybės gyventojams</t>
    </r>
    <r>
      <rPr>
        <b/>
        <sz val="10"/>
        <rFont val="Times New Roman"/>
        <family val="1"/>
        <charset val="186"/>
      </rPr>
      <t xml:space="preserve"> (SVP 003-03-02 (TP))</t>
    </r>
  </si>
  <si>
    <t xml:space="preserve"> Priemonė. Kelių ir gatvių kokybės užtikrinimas (SVP 001-02-01 (TP))</t>
  </si>
  <si>
    <t>Priemonė: Atskiroms socialinėms grupėms prieinamo būsto pasiūlos didinimas (SVP 003-03-03 (TP))</t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</si>
  <si>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</si>
  <si>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</si>
  <si>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</si>
  <si>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</si>
  <si>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 xml:space="preserve">Uždavinys. Gerinti viešojo valdymo praktiką </t>
  </si>
  <si>
    <t>Laiku ir nustatyta apimtimi įgyvendintų priemonių dalis, proc.</t>
  </si>
  <si>
    <t>Priemonė. Administracinės naštos mažinimo priemonių įgyvendinimas (priemonių planas) (SVP 004-02-04 (TP))</t>
  </si>
  <si>
    <t>Išduotų pažymų skaičius</t>
  </si>
  <si>
    <t>Veikla: Mažinant administracinę naštą, licencijas, leidimus ir pažymas išduoti per trumpesnį laiką, nelaukiant, kol sueis teisės aktuose nustatytas  (SVP 004-02-04-03 (TP))</t>
  </si>
  <si>
    <t>Administruojamų patalpų skaičius</t>
  </si>
  <si>
    <t>Švietimo, sporto ir kultūros puoselėjimo programa</t>
  </si>
  <si>
    <t>Uždavinys. Didinti švietimo paslaugų prieinamumą</t>
  </si>
  <si>
    <t>Didesniu nei 3 km atstumu nuo švietimo įstaigos gyvenančių mokinių, pavežamų į ir iš švietimo įstaigos dalis</t>
  </si>
  <si>
    <t xml:space="preserve"> Priemonė. Ugdymo įstaigų pasiekiamumo gerinimas (SVP 002-01-01 (TP))</t>
  </si>
  <si>
    <t>Veikla. Mokinius vežančio Lekėčių seniūnijos autobuso išlaikymas  (SVP 002-01-01-08 (TP))</t>
  </si>
  <si>
    <t>Veikla: Vietinės reikšmės kelių priežiūra, žiemos tarnyba  Lekėčių seniūnijoje (SVP 001-02-01-08 (TP)) (prižiūrėti vietinės reikšmės kelius   seniūnijoje: seniūnijos kelių greideriavimas,  žvyravimas, duobių asfaltavimas, sniego valymas)</t>
  </si>
  <si>
    <t>Veikla: Aplinkotvarkos darbai Lekėčių seniūnijoje (SVP 001-01-04-09 (TP)) (prižiūrėti Lekėčių seniūnijoje viešojo naudojimo teritorijas: kapinių, želdinių, gatvių, pakelių, šaligatvių valymą ir priežiūrą, gatvių ir kitų viešų vietų apšvietimą, viešųjų tualetų priežiūros paslaugų teikimą)</t>
  </si>
  <si>
    <t>Veikla:Įgyvendinti užimtumo didinimo programą  Lekėčių seniūnijoje (SVP 003-03-01-07 (TP))</t>
  </si>
  <si>
    <r>
      <t>Veikla: Užtikrinti finansinės pagalbos teikimą  Lekėčių seniūnijos gyventojams (išmokos mokėjimams ir kt.)</t>
    </r>
    <r>
      <rPr>
        <sz val="10"/>
        <rFont val="Times New Roman"/>
        <family val="1"/>
      </rPr>
      <t xml:space="preserve">  (SVP 003-03-02-25 (TP))</t>
    </r>
  </si>
  <si>
    <t>Veikla: Socialinio būsto remontas Lekėčių seniūnijoje  (SVP 003-03-03-07 (TP))</t>
  </si>
  <si>
    <t>Veikla: Užtikrinti savivaldybės administracijos  Lekėčių seniūnijos darbo funkcionalumą (SVP 004-01-02-12 (TP))</t>
  </si>
  <si>
    <t xml:space="preserve"> Licencijų, leidimų ir pažymų, išduotų per trumpesnį nei teisės aktuose nustatytas terminas, dalis nuo visų išduotų licencijų, leidimų, prašymų, proc.</t>
  </si>
  <si>
    <t xml:space="preserve"> proc. </t>
  </si>
  <si>
    <t>Suremontuotų socialinės paskirties patalpų, skaičius</t>
  </si>
  <si>
    <t>Suremontuotų socialinių būstų skaičius</t>
  </si>
  <si>
    <t>Faktinė reikšmė        2025 m.</t>
  </si>
  <si>
    <t>Savivaldybės administracijos Lekėčių seniūnijos 2025 metų veiklos planas</t>
  </si>
  <si>
    <t>Nukrypimų nuo plano priežastys ir tolesni veiksmai, komentarai</t>
  </si>
  <si>
    <t>Kreipėsi mažiau gyventojų, dėl notarinių veiksmų atlikimo.</t>
  </si>
  <si>
    <t>Sumažėjo poreikis</t>
  </si>
  <si>
    <t>Surinktas didesnis atliekų kiekis, kadangi padidėjo poreikis</t>
  </si>
  <si>
    <t>Įrengta naujų šviestuvų Draugystės g. ir Kauno g. Lekėčių mstl.</t>
  </si>
  <si>
    <t>Būtinas ir reikalingas pastato sienų apšiltinimas. Būsto remonto darbai nukelti sekantiems metams.</t>
  </si>
  <si>
    <t>Baigėsi patalpų nuomos laikotarpis.</t>
  </si>
  <si>
    <t>Padidėjo poreikis, mokiniai pradėjo lankyti mokyklą</t>
  </si>
  <si>
    <t>Patikslintas kelių ilgis, atlikus matavimus</t>
  </si>
  <si>
    <t>Gyventojų, teigiamai vertinančių savivaldybės susisiekimo sistemą, dalis, proc.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</si>
  <si>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</si>
  <si>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</si>
  <si>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Papildomas(i)požymis(iai)*</t>
  </si>
  <si>
    <t>Panaudotos lėšos biudžetiniams 2025-iesiems metams, Eur**</t>
  </si>
  <si>
    <t>Gauta mažiau prašymų.</t>
  </si>
  <si>
    <t xml:space="preserve">PATVIRTINTA           
Šakių rajono savivaldybės
administracijos direktoriaus
2026 m.                       d. įsakymu Nr. AT-   </t>
  </si>
  <si>
    <t>Gautą daugiau prašymų, mokiniai pradėjo lankyti mokyklą</t>
  </si>
  <si>
    <t xml:space="preserve">ŠAKIŲ RAJONO SAVIVALDYBĖS ADMINISTRACIJOS LEKĖČIŲ SENIŪNIJOS
  2025  METŲ VEIKLOS PLANO ATASKAITA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</si>
</sst>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theme="1"/>
      <name val="Times New Roman"/>
      <family val="1"/>
    </font>
    <font>
      <strike/>
      <sz val="8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86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39" fillId="0" borderId="0"/>
    <xf numFmtId="0" fontId="13" fillId="0" borderId="0"/>
    <xf numFmtId="0" fontId="1" fillId="0" borderId="0"/>
    <xf numFmtId="0" fontId="39" fillId="0" borderId="0"/>
    <xf numFmtId="0" fontId="13" fillId="0" borderId="0"/>
    <xf numFmtId="0" fontId="1" fillId="0" borderId="0"/>
  </cellStyleXfs>
  <cellXfs count="590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0" fontId="11" fillId="10" borderId="6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0" borderId="63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49" fontId="42" fillId="0" borderId="1" xfId="0" applyNumberFormat="1" applyFont="1" applyBorder="1" applyAlignment="1">
      <alignment vertical="top"/>
    </xf>
    <xf numFmtId="0" fontId="35" fillId="3" borderId="28" xfId="0" applyFont="1" applyFill="1" applyBorder="1" applyAlignment="1">
      <alignment vertical="center" wrapText="1"/>
    </xf>
    <xf numFmtId="0" fontId="35" fillId="3" borderId="28" xfId="0" applyFont="1" applyFill="1" applyBorder="1" applyAlignment="1">
      <alignment horizontal="left" vertical="center" wrapText="1"/>
    </xf>
    <xf numFmtId="0" fontId="35" fillId="3" borderId="28" xfId="0" applyFont="1" applyFill="1" applyBorder="1" applyAlignment="1">
      <alignment vertical="top" wrapText="1"/>
    </xf>
    <xf numFmtId="0" fontId="35" fillId="3" borderId="28" xfId="0" applyFont="1" applyFill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35" fillId="2" borderId="28" xfId="0" applyNumberFormat="1" applyFont="1" applyFill="1" applyBorder="1" applyAlignment="1">
      <alignment vertical="top" wrapText="1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23" fillId="0" borderId="0" xfId="0" applyFont="1" applyAlignment="1">
      <alignment horizontal="center" vertical="top" wrapText="1"/>
    </xf>
    <xf numFmtId="0" fontId="5" fillId="0" borderId="28" xfId="0" applyFont="1" applyBorder="1" applyAlignment="1">
      <alignment horizontal="center" vertical="center" textRotation="90" wrapText="1"/>
    </xf>
    <xf numFmtId="0" fontId="40" fillId="2" borderId="28" xfId="0" applyFont="1" applyFill="1" applyBorder="1" applyAlignment="1">
      <alignment vertical="center" wrapText="1"/>
    </xf>
    <xf numFmtId="0" fontId="40" fillId="2" borderId="28" xfId="0" applyFont="1" applyFill="1" applyBorder="1" applyAlignment="1">
      <alignment horizontal="center" vertical="center" wrapText="1"/>
    </xf>
    <xf numFmtId="0" fontId="44" fillId="11" borderId="73" xfId="0" applyFont="1" applyFill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49" fontId="40" fillId="2" borderId="28" xfId="0" applyNumberFormat="1" applyFont="1" applyFill="1" applyBorder="1" applyAlignment="1">
      <alignment horizontal="center" vertical="top"/>
    </xf>
    <xf numFmtId="0" fontId="40" fillId="2" borderId="2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vertical="center" wrapText="1"/>
    </xf>
    <xf numFmtId="0" fontId="40" fillId="0" borderId="60" xfId="0" applyFont="1" applyBorder="1" applyAlignment="1">
      <alignment horizontal="center" vertical="center" wrapText="1"/>
    </xf>
    <xf numFmtId="49" fontId="43" fillId="7" borderId="28" xfId="0" applyNumberFormat="1" applyFont="1" applyFill="1" applyBorder="1" applyAlignment="1">
      <alignment vertical="top"/>
    </xf>
    <xf numFmtId="0" fontId="43" fillId="0" borderId="1" xfId="0" applyFont="1" applyBorder="1" applyAlignment="1">
      <alignment horizontal="left" vertical="top" wrapText="1"/>
    </xf>
    <xf numFmtId="2" fontId="40" fillId="4" borderId="28" xfId="0" applyNumberFormat="1" applyFont="1" applyFill="1" applyBorder="1" applyAlignment="1">
      <alignment horizontal="center" vertical="top"/>
    </xf>
    <xf numFmtId="2" fontId="40" fillId="2" borderId="28" xfId="0" applyNumberFormat="1" applyFont="1" applyFill="1" applyBorder="1" applyAlignment="1">
      <alignment horizontal="center" vertical="top"/>
    </xf>
    <xf numFmtId="49" fontId="43" fillId="0" borderId="28" xfId="0" applyNumberFormat="1" applyFont="1" applyBorder="1" applyAlignment="1">
      <alignment horizontal="left" vertical="center"/>
    </xf>
    <xf numFmtId="0" fontId="43" fillId="5" borderId="28" xfId="0" applyFont="1" applyFill="1" applyBorder="1" applyAlignment="1">
      <alignment vertical="center" wrapText="1"/>
    </xf>
    <xf numFmtId="164" fontId="43" fillId="0" borderId="28" xfId="0" applyNumberFormat="1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/>
    </xf>
    <xf numFmtId="2" fontId="27" fillId="6" borderId="28" xfId="0" applyNumberFormat="1" applyFont="1" applyFill="1" applyBorder="1" applyAlignment="1">
      <alignment horizontal="center" vertical="top"/>
    </xf>
    <xf numFmtId="2" fontId="36" fillId="0" borderId="75" xfId="0" applyNumberFormat="1" applyFont="1" applyBorder="1" applyAlignment="1">
      <alignment vertical="top" wrapText="1"/>
    </xf>
    <xf numFmtId="0" fontId="11" fillId="0" borderId="28" xfId="0" applyFont="1" applyBorder="1" applyAlignment="1">
      <alignment horizontal="center" vertical="center" wrapText="1"/>
    </xf>
    <xf numFmtId="2" fontId="40" fillId="0" borderId="28" xfId="0" applyNumberFormat="1" applyFont="1" applyBorder="1" applyAlignment="1">
      <alignment horizontal="center" vertical="center"/>
    </xf>
    <xf numFmtId="0" fontId="11" fillId="2" borderId="28" xfId="0" applyFont="1" applyFill="1" applyBorder="1" applyAlignment="1">
      <alignment horizontal="left" vertical="center" wrapText="1"/>
    </xf>
    <xf numFmtId="2" fontId="4" fillId="0" borderId="28" xfId="0" applyNumberFormat="1" applyFont="1" applyBorder="1" applyAlignment="1" applyProtection="1">
      <alignment horizontal="center" vertical="center" wrapText="1" readingOrder="1"/>
      <protection locked="0"/>
    </xf>
    <xf numFmtId="2" fontId="11" fillId="2" borderId="28" xfId="0" applyNumberFormat="1" applyFont="1" applyFill="1" applyBorder="1" applyAlignment="1">
      <alignment horizontal="center" vertical="center" wrapText="1"/>
    </xf>
    <xf numFmtId="2" fontId="11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8" borderId="6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2" fontId="11" fillId="2" borderId="1" xfId="0" applyNumberFormat="1" applyFont="1" applyFill="1" applyBorder="1" applyAlignment="1">
      <alignment horizontal="center" vertical="top" wrapText="1"/>
    </xf>
    <xf numFmtId="164" fontId="9" fillId="0" borderId="61" xfId="0" applyNumberFormat="1" applyFont="1" applyBorder="1" applyAlignment="1">
      <alignment horizontal="center" vertical="center"/>
    </xf>
    <xf numFmtId="0" fontId="40" fillId="0" borderId="28" xfId="0" applyFont="1" applyBorder="1" applyAlignment="1">
      <alignment vertical="center" wrapText="1"/>
    </xf>
    <xf numFmtId="0" fontId="40" fillId="0" borderId="28" xfId="0" applyFont="1" applyBorder="1" applyAlignment="1">
      <alignment horizontal="center" vertical="center" wrapText="1"/>
    </xf>
    <xf numFmtId="0" fontId="11" fillId="3" borderId="60" xfId="0" applyFont="1" applyFill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40" fillId="3" borderId="60" xfId="0" applyFont="1" applyFill="1" applyBorder="1" applyAlignment="1">
      <alignment horizontal="left" vertical="center" wrapText="1"/>
    </xf>
    <xf numFmtId="164" fontId="9" fillId="0" borderId="23" xfId="0" applyNumberFormat="1" applyFont="1" applyBorder="1" applyAlignment="1">
      <alignment horizontal="center" vertical="center"/>
    </xf>
    <xf numFmtId="1" fontId="9" fillId="0" borderId="28" xfId="0" applyNumberFormat="1" applyFont="1" applyBorder="1" applyAlignment="1">
      <alignment horizontal="center" vertical="center"/>
    </xf>
    <xf numFmtId="1" fontId="43" fillId="0" borderId="28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1" fontId="9" fillId="5" borderId="28" xfId="0" applyNumberFormat="1" applyFont="1" applyFill="1" applyBorder="1" applyAlignment="1">
      <alignment horizontal="center" vertical="center"/>
    </xf>
    <xf numFmtId="165" fontId="9" fillId="0" borderId="28" xfId="0" applyNumberFormat="1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4" fillId="3" borderId="28" xfId="0" applyFont="1" applyFill="1" applyBorder="1" applyAlignment="1">
      <alignment horizontal="left" vertical="center" wrapText="1"/>
    </xf>
    <xf numFmtId="2" fontId="11" fillId="2" borderId="28" xfId="0" applyNumberFormat="1" applyFont="1" applyFill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165" fontId="9" fillId="0" borderId="28" xfId="0" applyNumberFormat="1" applyFont="1" applyBorder="1" applyAlignment="1">
      <alignment horizontal="left" vertical="center" wrapText="1"/>
    </xf>
    <xf numFmtId="0" fontId="45" fillId="11" borderId="73" xfId="0" applyFont="1" applyFill="1" applyBorder="1" applyAlignment="1" applyProtection="1">
      <alignment horizontal="left" vertical="center" wrapText="1" readingOrder="1"/>
      <protection locked="0"/>
    </xf>
    <xf numFmtId="0" fontId="9" fillId="0" borderId="28" xfId="0" applyFont="1" applyBorder="1" applyAlignment="1">
      <alignment horizontal="left" vertical="center"/>
    </xf>
    <xf numFmtId="0" fontId="9" fillId="8" borderId="28" xfId="0" applyFont="1" applyFill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9" fillId="8" borderId="61" xfId="0" applyFont="1" applyFill="1" applyBorder="1" applyAlignment="1">
      <alignment horizontal="left" vertical="center" wrapText="1"/>
    </xf>
    <xf numFmtId="2" fontId="11" fillId="11" borderId="28" xfId="0" applyNumberFormat="1" applyFont="1" applyFill="1" applyBorder="1" applyAlignment="1" applyProtection="1">
      <alignment horizontal="left" vertical="center" wrapText="1" readingOrder="1"/>
      <protection locked="0"/>
    </xf>
    <xf numFmtId="0" fontId="9" fillId="8" borderId="28" xfId="0" applyFont="1" applyFill="1" applyBorder="1" applyAlignment="1">
      <alignment horizontal="left" vertical="center"/>
    </xf>
    <xf numFmtId="0" fontId="11" fillId="10" borderId="28" xfId="0" applyFont="1" applyFill="1" applyBorder="1" applyAlignment="1">
      <alignment horizontal="left" vertical="top" wrapText="1"/>
    </xf>
    <xf numFmtId="0" fontId="11" fillId="11" borderId="28" xfId="0" applyFont="1" applyFill="1" applyBorder="1" applyAlignment="1" applyProtection="1">
      <alignment horizontal="left" vertical="center" wrapText="1" readingOrder="1"/>
      <protection locked="0"/>
    </xf>
    <xf numFmtId="0" fontId="5" fillId="8" borderId="28" xfId="0" applyFont="1" applyFill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49" fontId="46" fillId="0" borderId="0" xfId="0" applyNumberFormat="1" applyFont="1" applyAlignment="1">
      <alignment vertical="top" wrapText="1"/>
    </xf>
    <xf numFmtId="0" fontId="46" fillId="0" borderId="0" xfId="0" applyFont="1" applyAlignment="1">
      <alignment vertical="center" wrapText="1"/>
    </xf>
    <xf numFmtId="0" fontId="38" fillId="0" borderId="0" xfId="0" applyFont="1" applyAlignment="1">
      <alignment vertical="top" wrapText="1"/>
    </xf>
    <xf numFmtId="49" fontId="5" fillId="7" borderId="61" xfId="0" applyNumberFormat="1" applyFont="1" applyFill="1" applyBorder="1" applyAlignment="1">
      <alignment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38" fillId="0" borderId="0" xfId="0" applyFont="1" applyAlignment="1">
      <alignment horizontal="left" vertical="top" wrapText="1"/>
    </xf>
    <xf numFmtId="0" fontId="46" fillId="0" borderId="0" xfId="0" applyFont="1" applyAlignment="1">
      <alignment horizontal="justify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40" fillId="0" borderId="1" xfId="0" applyNumberFormat="1" applyFont="1" applyBorder="1" applyAlignment="1">
      <alignment horizontal="center" vertical="top"/>
    </xf>
    <xf numFmtId="49" fontId="40" fillId="0" borderId="45" xfId="0" applyNumberFormat="1" applyFont="1" applyBorder="1" applyAlignment="1">
      <alignment horizontal="center" vertical="top"/>
    </xf>
    <xf numFmtId="0" fontId="40" fillId="0" borderId="53" xfId="0" applyFont="1" applyBorder="1" applyAlignment="1">
      <alignment horizontal="left" vertical="top" wrapText="1"/>
    </xf>
    <xf numFmtId="0" fontId="40" fillId="0" borderId="61" xfId="0" applyFont="1" applyBorder="1" applyAlignment="1">
      <alignment horizontal="left" vertical="top" wrapText="1"/>
    </xf>
    <xf numFmtId="0" fontId="35" fillId="0" borderId="60" xfId="0" applyFont="1" applyBorder="1" applyAlignment="1">
      <alignment horizontal="center" vertical="top" wrapText="1"/>
    </xf>
    <xf numFmtId="0" fontId="35" fillId="0" borderId="61" xfId="0" applyFont="1" applyBorder="1" applyAlignment="1">
      <alignment horizontal="center" vertical="top" wrapText="1"/>
    </xf>
    <xf numFmtId="0" fontId="40" fillId="4" borderId="53" xfId="0" applyFont="1" applyFill="1" applyBorder="1" applyAlignment="1">
      <alignment horizontal="right" vertical="top" wrapText="1"/>
    </xf>
    <xf numFmtId="0" fontId="40" fillId="4" borderId="60" xfId="0" applyFont="1" applyFill="1" applyBorder="1" applyAlignment="1">
      <alignment horizontal="right" vertical="top" wrapText="1"/>
    </xf>
    <xf numFmtId="0" fontId="40" fillId="4" borderId="61" xfId="0" applyFont="1" applyFill="1" applyBorder="1" applyAlignment="1">
      <alignment horizontal="right" vertical="top" wrapText="1"/>
    </xf>
    <xf numFmtId="164" fontId="35" fillId="4" borderId="60" xfId="0" applyNumberFormat="1" applyFont="1" applyFill="1" applyBorder="1" applyAlignment="1">
      <alignment horizontal="center" vertical="top"/>
    </xf>
    <xf numFmtId="164" fontId="35" fillId="4" borderId="61" xfId="0" applyNumberFormat="1" applyFont="1" applyFill="1" applyBorder="1" applyAlignment="1">
      <alignment horizontal="center" vertical="top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40" fillId="2" borderId="53" xfId="0" applyFont="1" applyFill="1" applyBorder="1" applyAlignment="1">
      <alignment horizontal="left" vertical="top" wrapText="1"/>
    </xf>
    <xf numFmtId="0" fontId="40" fillId="2" borderId="60" xfId="0" applyFont="1" applyFill="1" applyBorder="1" applyAlignment="1">
      <alignment horizontal="left" vertical="top" wrapText="1"/>
    </xf>
    <xf numFmtId="0" fontId="40" fillId="2" borderId="61" xfId="0" applyFont="1" applyFill="1" applyBorder="1" applyAlignment="1">
      <alignment horizontal="left" vertical="top" wrapText="1"/>
    </xf>
    <xf numFmtId="49" fontId="40" fillId="2" borderId="53" xfId="0" applyNumberFormat="1" applyFont="1" applyFill="1" applyBorder="1" applyAlignment="1">
      <alignment horizontal="right" vertical="top"/>
    </xf>
    <xf numFmtId="49" fontId="40" fillId="2" borderId="60" xfId="0" applyNumberFormat="1" applyFont="1" applyFill="1" applyBorder="1" applyAlignment="1">
      <alignment horizontal="right" vertical="top"/>
    </xf>
    <xf numFmtId="49" fontId="40" fillId="2" borderId="61" xfId="0" applyNumberFormat="1" applyFont="1" applyFill="1" applyBorder="1" applyAlignment="1">
      <alignment horizontal="right" vertical="top"/>
    </xf>
    <xf numFmtId="49" fontId="35" fillId="2" borderId="60" xfId="0" applyNumberFormat="1" applyFont="1" applyFill="1" applyBorder="1" applyAlignment="1">
      <alignment horizontal="center" vertical="top"/>
    </xf>
    <xf numFmtId="49" fontId="35" fillId="2" borderId="6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left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27" fillId="0" borderId="60" xfId="0" applyFont="1" applyBorder="1" applyAlignment="1">
      <alignment vertical="top" wrapText="1"/>
    </xf>
    <xf numFmtId="0" fontId="27" fillId="0" borderId="61" xfId="0" applyFont="1" applyBorder="1" applyAlignment="1">
      <alignment vertical="top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49" fontId="9" fillId="7" borderId="1" xfId="0" applyNumberFormat="1" applyFont="1" applyFill="1" applyBorder="1" applyAlignment="1">
      <alignment vertical="top"/>
    </xf>
    <xf numFmtId="0" fontId="0" fillId="0" borderId="23" xfId="0" applyBorder="1" applyAlignment="1">
      <alignment vertical="top"/>
    </xf>
    <xf numFmtId="0" fontId="5" fillId="0" borderId="28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43" fillId="0" borderId="62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49" fontId="32" fillId="7" borderId="1" xfId="0" applyNumberFormat="1" applyFont="1" applyFill="1" applyBorder="1" applyAlignment="1">
      <alignment horizontal="center" vertical="top"/>
    </xf>
    <xf numFmtId="49" fontId="32" fillId="7" borderId="45" xfId="0" applyNumberFormat="1" applyFont="1" applyFill="1" applyBorder="1" applyAlignment="1">
      <alignment horizontal="center" vertical="top"/>
    </xf>
    <xf numFmtId="49" fontId="32" fillId="7" borderId="23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9" fillId="0" borderId="56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49" fontId="9" fillId="0" borderId="55" xfId="0" applyNumberFormat="1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top" wrapText="1" shrinkToFit="1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4" fillId="10" borderId="61" xfId="0" applyFont="1" applyFill="1" applyBorder="1" applyAlignment="1">
      <alignment horizontal="righ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0" fontId="35" fillId="0" borderId="63" xfId="0" applyFont="1" applyBorder="1" applyAlignment="1">
      <alignment horizontal="center" vertical="top" wrapText="1"/>
    </xf>
    <xf numFmtId="0" fontId="35" fillId="0" borderId="48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33" fillId="0" borderId="0" xfId="0" applyFont="1" applyAlignment="1">
      <alignment horizontal="justify" vertical="center" wrapText="1"/>
    </xf>
    <xf numFmtId="0" fontId="11" fillId="10" borderId="53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11" fillId="0" borderId="23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/>
    </xf>
    <xf numFmtId="0" fontId="9" fillId="8" borderId="23" xfId="0" applyFont="1" applyFill="1" applyBorder="1" applyAlignment="1">
      <alignment horizontal="left" vertical="center"/>
    </xf>
    <xf numFmtId="49" fontId="27" fillId="0" borderId="1" xfId="0" applyNumberFormat="1" applyFont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49" fontId="11" fillId="0" borderId="28" xfId="0" applyNumberFormat="1" applyFont="1" applyBorder="1" applyAlignment="1">
      <alignment horizontal="center" vertical="top"/>
    </xf>
    <xf numFmtId="0" fontId="22" fillId="0" borderId="0" xfId="0" applyFont="1" applyAlignment="1">
      <alignment horizontal="left" vertical="top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49" fontId="28" fillId="2" borderId="61" xfId="0" applyNumberFormat="1" applyFont="1" applyFill="1" applyBorder="1" applyAlignment="1">
      <alignment horizontal="right" vertical="top"/>
    </xf>
    <xf numFmtId="0" fontId="9" fillId="0" borderId="56" xfId="0" applyFont="1" applyBorder="1" applyAlignment="1">
      <alignment horizontal="center" vertical="center" wrapText="1"/>
    </xf>
    <xf numFmtId="0" fontId="9" fillId="0" borderId="75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23" fillId="0" borderId="0" xfId="0" applyFont="1" applyAlignment="1">
      <alignment horizontal="center" vertical="top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4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49" fontId="11" fillId="0" borderId="4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40" fillId="3" borderId="53" xfId="0" applyFont="1" applyFill="1" applyBorder="1" applyAlignment="1">
      <alignment horizontal="left" vertical="center" wrapText="1"/>
    </xf>
    <xf numFmtId="0" fontId="40" fillId="3" borderId="60" xfId="0" applyFont="1" applyFill="1" applyBorder="1" applyAlignment="1">
      <alignment horizontal="left" vertical="center" wrapText="1"/>
    </xf>
    <xf numFmtId="49" fontId="40" fillId="2" borderId="28" xfId="0" applyNumberFormat="1" applyFont="1" applyFill="1" applyBorder="1" applyAlignment="1">
      <alignment horizontal="center" vertical="top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FDFD7D7B-4BE6-4DC2-82E1-3B5C8AD8493A}"/>
    <cellStyle name="Įprastas 3 3" xfId="6" xr:uid="{308DEFDD-9C31-4CDC-9218-8A59E1B3FB91}"/>
    <cellStyle name="Įprastas 4" xfId="3" xr:uid="{00000000-0005-0000-0000-000002000000}"/>
    <cellStyle name="Įprastas 5" xfId="8" xr:uid="{DC93B1BA-550F-41C3-AAF9-9702A2B17D0E}"/>
    <cellStyle name="Įprastas 6" xfId="5" xr:uid="{EC546742-A9A1-4B44-8869-5DE4249C823B}"/>
    <cellStyle name="Normal 2" xfId="4" xr:uid="{00000000-0005-0000-0000-000004000000}"/>
    <cellStyle name="Normal 2 2" xfId="10" xr:uid="{B862101C-B60F-4D97-81EE-15085D72B802}"/>
    <cellStyle name="Normal 2 3" xfId="7" xr:uid="{1A0E8312-8F35-410B-8346-A282AD199C3A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9"/>
  <sheetViews>
    <sheetView tabSelected="1" zoomScale="80" zoomScaleNormal="80" workbookViewId="0">
      <pane ySplit="7" topLeftCell="A8" activePane="bottomLeft" state="frozen"/>
      <selection pane="bottomLeft" activeCell="D1" sqref="D1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41.85546875" style="3" customWidth="1"/>
    <col min="6" max="6" width="8" style="184" customWidth="1"/>
    <col min="7" max="7" width="13.42578125" style="219" customWidth="1"/>
    <col min="8" max="8" width="12" style="219" customWidth="1"/>
    <col min="9" max="9" width="19.140625" style="188" customWidth="1"/>
    <col min="10" max="10" width="43.5703125" style="1" customWidth="1"/>
    <col min="11" max="11" width="8.140625" style="162" customWidth="1"/>
    <col min="12" max="12" width="6.85546875" style="162" customWidth="1"/>
    <col min="13" max="13" width="7.5703125" style="162" customWidth="1"/>
    <col min="14" max="14" width="35.85546875" style="188" customWidth="1"/>
    <col min="15" max="16384" width="9.140625" style="1"/>
  </cols>
  <sheetData>
    <row r="1" spans="1:14" ht="62.25" customHeight="1" x14ac:dyDescent="0.2">
      <c r="J1" s="297"/>
      <c r="K1" s="297"/>
      <c r="L1" s="297"/>
      <c r="M1" s="305" t="s">
        <v>224</v>
      </c>
      <c r="N1" s="305"/>
    </row>
    <row r="2" spans="1:14" ht="9" customHeight="1" x14ac:dyDescent="0.2">
      <c r="E2" s="431"/>
      <c r="F2" s="431"/>
      <c r="G2" s="431"/>
      <c r="H2" s="431"/>
      <c r="I2" s="431"/>
      <c r="J2" s="431"/>
      <c r="K2" s="431"/>
      <c r="L2" s="431"/>
      <c r="M2" s="431"/>
      <c r="N2" s="431"/>
    </row>
    <row r="3" spans="1:14" ht="38.25" customHeight="1" x14ac:dyDescent="0.2">
      <c r="B3" s="231"/>
      <c r="C3" s="448" t="s">
        <v>226</v>
      </c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</row>
    <row r="4" spans="1:14" ht="10.5" customHeight="1" x14ac:dyDescent="0.2">
      <c r="J4" s="191"/>
      <c r="K4" s="163"/>
      <c r="L4" s="163"/>
      <c r="M4" s="163"/>
      <c r="N4" s="191"/>
    </row>
    <row r="5" spans="1:14" s="3" customFormat="1" ht="18" customHeight="1" x14ac:dyDescent="0.2">
      <c r="A5" s="441" t="s">
        <v>134</v>
      </c>
      <c r="B5" s="441" t="s">
        <v>2</v>
      </c>
      <c r="C5" s="441" t="s">
        <v>3</v>
      </c>
      <c r="D5" s="451" t="s">
        <v>133</v>
      </c>
      <c r="E5" s="316" t="s">
        <v>16</v>
      </c>
      <c r="F5" s="442" t="s">
        <v>221</v>
      </c>
      <c r="G5" s="445" t="s">
        <v>169</v>
      </c>
      <c r="H5" s="445" t="s">
        <v>222</v>
      </c>
      <c r="I5" s="316" t="s">
        <v>0</v>
      </c>
      <c r="J5" s="435" t="s">
        <v>155</v>
      </c>
      <c r="K5" s="436"/>
      <c r="L5" s="436"/>
      <c r="M5" s="436"/>
      <c r="N5" s="437"/>
    </row>
    <row r="6" spans="1:14" s="3" customFormat="1" ht="7.5" customHeight="1" x14ac:dyDescent="0.2">
      <c r="A6" s="441"/>
      <c r="B6" s="441"/>
      <c r="C6" s="441"/>
      <c r="D6" s="452"/>
      <c r="E6" s="317"/>
      <c r="F6" s="443"/>
      <c r="G6" s="446"/>
      <c r="H6" s="446"/>
      <c r="I6" s="317"/>
      <c r="J6" s="438"/>
      <c r="K6" s="439"/>
      <c r="L6" s="439"/>
      <c r="M6" s="439"/>
      <c r="N6" s="440"/>
    </row>
    <row r="7" spans="1:14" s="3" customFormat="1" ht="102" customHeight="1" x14ac:dyDescent="0.2">
      <c r="A7" s="441"/>
      <c r="B7" s="441"/>
      <c r="C7" s="441"/>
      <c r="D7" s="453"/>
      <c r="E7" s="318"/>
      <c r="F7" s="444"/>
      <c r="G7" s="447"/>
      <c r="H7" s="447"/>
      <c r="I7" s="318"/>
      <c r="J7" s="209" t="s">
        <v>168</v>
      </c>
      <c r="K7" s="152" t="s">
        <v>132</v>
      </c>
      <c r="L7" s="232" t="s">
        <v>167</v>
      </c>
      <c r="M7" s="232" t="s">
        <v>207</v>
      </c>
      <c r="N7" s="159" t="s">
        <v>209</v>
      </c>
    </row>
    <row r="8" spans="1:14" s="3" customFormat="1" ht="15" customHeight="1" x14ac:dyDescent="0.2">
      <c r="A8" s="155"/>
      <c r="B8" s="449" t="s">
        <v>208</v>
      </c>
      <c r="C8" s="450"/>
      <c r="D8" s="450"/>
      <c r="E8" s="450"/>
      <c r="F8" s="450"/>
      <c r="G8" s="450"/>
      <c r="H8" s="450"/>
      <c r="I8" s="450"/>
      <c r="J8" s="450"/>
      <c r="K8" s="450"/>
      <c r="L8" s="450"/>
      <c r="M8" s="450"/>
      <c r="N8" s="450"/>
    </row>
    <row r="9" spans="1:14" s="3" customFormat="1" ht="18" customHeight="1" x14ac:dyDescent="0.2">
      <c r="A9" s="161"/>
      <c r="B9" s="343" t="s">
        <v>162</v>
      </c>
      <c r="C9" s="344"/>
      <c r="D9" s="344"/>
      <c r="E9" s="344"/>
      <c r="F9" s="344"/>
      <c r="G9" s="344"/>
      <c r="H9" s="268"/>
      <c r="I9" s="194"/>
      <c r="J9" s="197"/>
      <c r="K9" s="195"/>
      <c r="L9" s="195"/>
      <c r="M9" s="195"/>
      <c r="N9" s="280"/>
    </row>
    <row r="10" spans="1:14" s="3" customFormat="1" ht="40.5" customHeight="1" x14ac:dyDescent="0.2">
      <c r="A10" s="154" t="s">
        <v>9</v>
      </c>
      <c r="B10" s="153" t="s">
        <v>9</v>
      </c>
      <c r="C10" s="307" t="s">
        <v>170</v>
      </c>
      <c r="D10" s="308"/>
      <c r="E10" s="309"/>
      <c r="F10" s="187" t="s">
        <v>150</v>
      </c>
      <c r="G10" s="220"/>
      <c r="H10" s="220"/>
      <c r="I10" s="255" t="s">
        <v>171</v>
      </c>
      <c r="J10" s="233" t="s">
        <v>218</v>
      </c>
      <c r="K10" s="234" t="s">
        <v>204</v>
      </c>
      <c r="L10" s="257">
        <v>45</v>
      </c>
      <c r="M10" s="257">
        <v>47</v>
      </c>
      <c r="N10" s="281"/>
    </row>
    <row r="11" spans="1:14" s="3" customFormat="1" ht="32.25" customHeight="1" x14ac:dyDescent="0.2">
      <c r="A11" s="302" t="s">
        <v>9</v>
      </c>
      <c r="B11" s="419" t="s">
        <v>9</v>
      </c>
      <c r="C11" s="400" t="s">
        <v>9</v>
      </c>
      <c r="D11" s="398" t="s">
        <v>180</v>
      </c>
      <c r="E11" s="399"/>
      <c r="F11" s="182" t="s">
        <v>149</v>
      </c>
      <c r="G11" s="252"/>
      <c r="H11" s="252"/>
      <c r="I11" s="156"/>
      <c r="J11" s="266"/>
      <c r="K11" s="267"/>
      <c r="L11" s="267"/>
      <c r="M11" s="267"/>
      <c r="N11" s="282"/>
    </row>
    <row r="12" spans="1:14" s="3" customFormat="1" ht="70.5" customHeight="1" x14ac:dyDescent="0.2">
      <c r="A12" s="303"/>
      <c r="B12" s="419"/>
      <c r="C12" s="401"/>
      <c r="D12" s="157" t="s">
        <v>9</v>
      </c>
      <c r="E12" s="199" t="s">
        <v>197</v>
      </c>
      <c r="F12" s="159"/>
      <c r="G12" s="256">
        <v>21360</v>
      </c>
      <c r="H12" s="256">
        <v>21359.27</v>
      </c>
      <c r="I12" s="189" t="s">
        <v>171</v>
      </c>
      <c r="J12" s="196" t="s">
        <v>159</v>
      </c>
      <c r="K12" s="200" t="s">
        <v>144</v>
      </c>
      <c r="L12" s="277">
        <v>50.723999999999997</v>
      </c>
      <c r="M12" s="159">
        <v>52.213000000000001</v>
      </c>
      <c r="N12" s="283" t="s">
        <v>217</v>
      </c>
    </row>
    <row r="13" spans="1:14" s="3" customFormat="1" ht="15" customHeight="1" x14ac:dyDescent="0.2">
      <c r="A13" s="304"/>
      <c r="B13" s="419"/>
      <c r="C13" s="330" t="s">
        <v>14</v>
      </c>
      <c r="D13" s="331"/>
      <c r="E13" s="331"/>
      <c r="F13" s="332"/>
      <c r="G13" s="160">
        <f>G12</f>
        <v>21360</v>
      </c>
      <c r="H13" s="160">
        <f>H12</f>
        <v>21359.27</v>
      </c>
      <c r="I13" s="389"/>
      <c r="J13" s="389"/>
      <c r="K13" s="389"/>
      <c r="L13" s="389"/>
      <c r="M13" s="389"/>
      <c r="N13" s="390"/>
    </row>
    <row r="14" spans="1:14" s="3" customFormat="1" ht="15" customHeight="1" x14ac:dyDescent="0.2">
      <c r="A14" s="155" t="s">
        <v>9</v>
      </c>
      <c r="B14" s="153" t="s">
        <v>9</v>
      </c>
      <c r="C14" s="432" t="s">
        <v>15</v>
      </c>
      <c r="D14" s="433"/>
      <c r="E14" s="433"/>
      <c r="F14" s="434"/>
      <c r="G14" s="221">
        <f>G13</f>
        <v>21360</v>
      </c>
      <c r="H14" s="221">
        <f>H13</f>
        <v>21359.27</v>
      </c>
      <c r="I14" s="396"/>
      <c r="J14" s="396"/>
      <c r="K14" s="396"/>
      <c r="L14" s="396"/>
      <c r="M14" s="396"/>
      <c r="N14" s="397"/>
    </row>
    <row r="15" spans="1:14" s="3" customFormat="1" ht="44.25" customHeight="1" x14ac:dyDescent="0.2">
      <c r="A15" s="154" t="s">
        <v>9</v>
      </c>
      <c r="B15" s="153" t="s">
        <v>10</v>
      </c>
      <c r="C15" s="307" t="s">
        <v>172</v>
      </c>
      <c r="D15" s="308"/>
      <c r="E15" s="309"/>
      <c r="F15" s="187" t="s">
        <v>150</v>
      </c>
      <c r="G15" s="220"/>
      <c r="H15" s="220"/>
      <c r="I15" s="255" t="s">
        <v>176</v>
      </c>
      <c r="J15" s="230" t="s">
        <v>173</v>
      </c>
      <c r="K15" s="235" t="s">
        <v>151</v>
      </c>
      <c r="L15" s="235">
        <v>90</v>
      </c>
      <c r="M15" s="235">
        <v>90</v>
      </c>
      <c r="N15" s="284"/>
    </row>
    <row r="16" spans="1:14" s="3" customFormat="1" ht="30" customHeight="1" x14ac:dyDescent="0.2">
      <c r="A16" s="418" t="s">
        <v>9</v>
      </c>
      <c r="B16" s="419" t="s">
        <v>10</v>
      </c>
      <c r="C16" s="400" t="s">
        <v>9</v>
      </c>
      <c r="D16" s="398" t="s">
        <v>174</v>
      </c>
      <c r="E16" s="399"/>
      <c r="F16" s="182" t="s">
        <v>149</v>
      </c>
      <c r="G16" s="412"/>
      <c r="H16" s="412"/>
      <c r="I16" s="412"/>
      <c r="J16" s="412"/>
      <c r="K16" s="412"/>
      <c r="L16" s="412"/>
      <c r="M16" s="412"/>
      <c r="N16" s="413"/>
    </row>
    <row r="17" spans="1:14" s="3" customFormat="1" ht="21" customHeight="1" x14ac:dyDescent="0.2">
      <c r="A17" s="418"/>
      <c r="B17" s="419"/>
      <c r="C17" s="401"/>
      <c r="D17" s="157" t="s">
        <v>9</v>
      </c>
      <c r="E17" s="455" t="s">
        <v>198</v>
      </c>
      <c r="F17" s="316"/>
      <c r="G17" s="313">
        <v>131449</v>
      </c>
      <c r="H17" s="313">
        <v>140701.72</v>
      </c>
      <c r="I17" s="310" t="s">
        <v>176</v>
      </c>
      <c r="J17" s="196" t="s">
        <v>175</v>
      </c>
      <c r="K17" s="172" t="s">
        <v>137</v>
      </c>
      <c r="L17" s="174">
        <v>14.79</v>
      </c>
      <c r="M17" s="174">
        <v>14.79</v>
      </c>
      <c r="N17" s="285"/>
    </row>
    <row r="18" spans="1:14" s="3" customFormat="1" ht="48" customHeight="1" x14ac:dyDescent="0.2">
      <c r="A18" s="418"/>
      <c r="B18" s="419"/>
      <c r="C18" s="454"/>
      <c r="D18" s="166"/>
      <c r="E18" s="456"/>
      <c r="F18" s="317"/>
      <c r="G18" s="314"/>
      <c r="H18" s="314"/>
      <c r="I18" s="311"/>
      <c r="J18" s="171" t="s">
        <v>141</v>
      </c>
      <c r="K18" s="173" t="s">
        <v>136</v>
      </c>
      <c r="L18" s="174">
        <v>210</v>
      </c>
      <c r="M18" s="276">
        <v>222</v>
      </c>
      <c r="N18" s="279" t="s">
        <v>213</v>
      </c>
    </row>
    <row r="19" spans="1:14" s="3" customFormat="1" ht="26.25" customHeight="1" x14ac:dyDescent="0.2">
      <c r="A19" s="418"/>
      <c r="B19" s="419"/>
      <c r="C19" s="454"/>
      <c r="D19" s="166"/>
      <c r="E19" s="456"/>
      <c r="F19" s="317"/>
      <c r="G19" s="314"/>
      <c r="H19" s="314"/>
      <c r="I19" s="311"/>
      <c r="J19" s="171" t="s">
        <v>161</v>
      </c>
      <c r="K19" s="173" t="s">
        <v>137</v>
      </c>
      <c r="L19" s="174">
        <v>5.65</v>
      </c>
      <c r="M19" s="174">
        <v>5.65</v>
      </c>
      <c r="N19" s="285"/>
    </row>
    <row r="20" spans="1:14" s="3" customFormat="1" ht="41.25" customHeight="1" x14ac:dyDescent="0.2">
      <c r="A20" s="418"/>
      <c r="B20" s="419"/>
      <c r="C20" s="417"/>
      <c r="D20" s="165"/>
      <c r="E20" s="457"/>
      <c r="F20" s="318"/>
      <c r="G20" s="315"/>
      <c r="H20" s="315"/>
      <c r="I20" s="312"/>
      <c r="J20" s="171" t="s">
        <v>142</v>
      </c>
      <c r="K20" s="172" t="s">
        <v>143</v>
      </c>
      <c r="L20" s="175">
        <v>62</v>
      </c>
      <c r="M20" s="273">
        <v>64</v>
      </c>
      <c r="N20" s="286" t="s">
        <v>212</v>
      </c>
    </row>
    <row r="21" spans="1:14" s="3" customFormat="1" ht="15" customHeight="1" x14ac:dyDescent="0.2">
      <c r="A21" s="418"/>
      <c r="B21" s="419"/>
      <c r="C21" s="330" t="s">
        <v>14</v>
      </c>
      <c r="D21" s="331"/>
      <c r="E21" s="331"/>
      <c r="F21" s="332"/>
      <c r="G21" s="160">
        <f>G17+G18+G19+G20</f>
        <v>131449</v>
      </c>
      <c r="H21" s="160">
        <f>H17+H18+H19+H20</f>
        <v>140701.72</v>
      </c>
      <c r="I21" s="389"/>
      <c r="J21" s="389"/>
      <c r="K21" s="389"/>
      <c r="L21" s="389"/>
      <c r="M21" s="389"/>
      <c r="N21" s="390"/>
    </row>
    <row r="22" spans="1:14" s="3" customFormat="1" ht="15" customHeight="1" x14ac:dyDescent="0.2">
      <c r="A22" s="155" t="s">
        <v>9</v>
      </c>
      <c r="B22" s="153" t="s">
        <v>10</v>
      </c>
      <c r="C22" s="405" t="s">
        <v>15</v>
      </c>
      <c r="D22" s="406"/>
      <c r="E22" s="406"/>
      <c r="F22" s="407"/>
      <c r="G22" s="221">
        <f>G21</f>
        <v>131449</v>
      </c>
      <c r="H22" s="221">
        <f>H21</f>
        <v>140701.72</v>
      </c>
      <c r="I22" s="396"/>
      <c r="J22" s="396"/>
      <c r="K22" s="396"/>
      <c r="L22" s="396"/>
      <c r="M22" s="396"/>
      <c r="N22" s="397"/>
    </row>
    <row r="23" spans="1:14" s="3" customFormat="1" ht="16.5" customHeight="1" x14ac:dyDescent="0.2">
      <c r="A23" s="161"/>
      <c r="B23" s="458" t="s">
        <v>192</v>
      </c>
      <c r="C23" s="459"/>
      <c r="D23" s="459"/>
      <c r="E23" s="459"/>
      <c r="F23" s="459"/>
      <c r="G23" s="459"/>
      <c r="H23" s="271"/>
      <c r="I23" s="215"/>
      <c r="J23" s="214"/>
      <c r="K23" s="217"/>
      <c r="L23" s="217"/>
      <c r="M23" s="217"/>
      <c r="N23" s="215"/>
    </row>
    <row r="24" spans="1:14" s="3" customFormat="1" ht="48" customHeight="1" x14ac:dyDescent="0.2">
      <c r="A24" s="154" t="s">
        <v>9</v>
      </c>
      <c r="B24" s="239" t="s">
        <v>10</v>
      </c>
      <c r="C24" s="333" t="s">
        <v>193</v>
      </c>
      <c r="D24" s="334"/>
      <c r="E24" s="335"/>
      <c r="F24" s="234" t="s">
        <v>150</v>
      </c>
      <c r="G24" s="224"/>
      <c r="H24" s="224"/>
      <c r="I24" s="240" t="s">
        <v>176</v>
      </c>
      <c r="J24" s="241" t="s">
        <v>194</v>
      </c>
      <c r="K24" s="234" t="s">
        <v>151</v>
      </c>
      <c r="L24" s="234">
        <v>16.149999999999999</v>
      </c>
      <c r="M24" s="234">
        <v>16.149999999999999</v>
      </c>
      <c r="N24" s="240"/>
    </row>
    <row r="25" spans="1:14" s="3" customFormat="1" ht="31.5" customHeight="1" x14ac:dyDescent="0.2">
      <c r="A25" s="418" t="s">
        <v>9</v>
      </c>
      <c r="B25" s="460" t="s">
        <v>10</v>
      </c>
      <c r="C25" s="319" t="s">
        <v>9</v>
      </c>
      <c r="D25" s="321" t="s">
        <v>195</v>
      </c>
      <c r="E25" s="322"/>
      <c r="F25" s="242" t="s">
        <v>149</v>
      </c>
      <c r="G25" s="323"/>
      <c r="H25" s="323"/>
      <c r="I25" s="323"/>
      <c r="J25" s="323"/>
      <c r="K25" s="323"/>
      <c r="L25" s="323"/>
      <c r="M25" s="323"/>
      <c r="N25" s="324"/>
    </row>
    <row r="26" spans="1:14" s="3" customFormat="1" ht="41.25" customHeight="1" x14ac:dyDescent="0.2">
      <c r="A26" s="418"/>
      <c r="B26" s="460"/>
      <c r="C26" s="320"/>
      <c r="D26" s="243" t="s">
        <v>9</v>
      </c>
      <c r="E26" s="244" t="s">
        <v>196</v>
      </c>
      <c r="F26" s="218"/>
      <c r="G26" s="254">
        <v>6400</v>
      </c>
      <c r="H26" s="254">
        <v>5252</v>
      </c>
      <c r="I26" s="247" t="s">
        <v>176</v>
      </c>
      <c r="J26" s="248" t="s">
        <v>158</v>
      </c>
      <c r="K26" s="249" t="s">
        <v>136</v>
      </c>
      <c r="L26" s="250">
        <v>21</v>
      </c>
      <c r="M26" s="274">
        <v>24</v>
      </c>
      <c r="N26" s="287" t="s">
        <v>216</v>
      </c>
    </row>
    <row r="27" spans="1:14" s="3" customFormat="1" ht="15" customHeight="1" x14ac:dyDescent="0.2">
      <c r="A27" s="418"/>
      <c r="B27" s="460"/>
      <c r="C27" s="325" t="s">
        <v>14</v>
      </c>
      <c r="D27" s="326"/>
      <c r="E27" s="326"/>
      <c r="F27" s="327"/>
      <c r="G27" s="245">
        <f>SUM(G26)</f>
        <v>6400</v>
      </c>
      <c r="H27" s="245">
        <f>SUM(H26)</f>
        <v>5252</v>
      </c>
      <c r="I27" s="328"/>
      <c r="J27" s="328"/>
      <c r="K27" s="328"/>
      <c r="L27" s="328"/>
      <c r="M27" s="328"/>
      <c r="N27" s="329"/>
    </row>
    <row r="28" spans="1:14" s="3" customFormat="1" ht="15" customHeight="1" x14ac:dyDescent="0.2">
      <c r="A28" s="155" t="s">
        <v>9</v>
      </c>
      <c r="B28" s="239" t="s">
        <v>10</v>
      </c>
      <c r="C28" s="336" t="s">
        <v>15</v>
      </c>
      <c r="D28" s="337"/>
      <c r="E28" s="337"/>
      <c r="F28" s="338"/>
      <c r="G28" s="246">
        <f>G27</f>
        <v>6400</v>
      </c>
      <c r="H28" s="246">
        <f>H27</f>
        <v>5252</v>
      </c>
      <c r="I28" s="339"/>
      <c r="J28" s="339"/>
      <c r="K28" s="339"/>
      <c r="L28" s="339"/>
      <c r="M28" s="339"/>
      <c r="N28" s="340"/>
    </row>
    <row r="29" spans="1:14" s="3" customFormat="1" ht="25.5" customHeight="1" x14ac:dyDescent="0.2">
      <c r="A29" s="213"/>
      <c r="B29" s="343" t="s">
        <v>163</v>
      </c>
      <c r="C29" s="344"/>
      <c r="D29" s="344"/>
      <c r="E29" s="344"/>
      <c r="F29" s="344"/>
      <c r="G29" s="344"/>
      <c r="H29" s="268"/>
      <c r="I29" s="215"/>
      <c r="J29" s="216"/>
      <c r="K29" s="217"/>
      <c r="L29" s="217"/>
      <c r="M29" s="217"/>
      <c r="N29" s="215"/>
    </row>
    <row r="30" spans="1:14" ht="32.25" customHeight="1" x14ac:dyDescent="0.2">
      <c r="A30" s="263" t="s">
        <v>9</v>
      </c>
      <c r="B30" s="261" t="s">
        <v>11</v>
      </c>
      <c r="C30" s="347" t="s">
        <v>177</v>
      </c>
      <c r="D30" s="348"/>
      <c r="E30" s="349"/>
      <c r="F30" s="262" t="s">
        <v>150</v>
      </c>
      <c r="G30" s="264"/>
      <c r="H30" s="264"/>
      <c r="I30" s="260" t="s">
        <v>171</v>
      </c>
      <c r="J30" s="198" t="s">
        <v>165</v>
      </c>
      <c r="K30" s="236" t="s">
        <v>166</v>
      </c>
      <c r="L30" s="257">
        <v>31.5</v>
      </c>
      <c r="M30" s="257">
        <v>31.8</v>
      </c>
      <c r="N30" s="281"/>
    </row>
    <row r="31" spans="1:14" ht="31.5" customHeight="1" x14ac:dyDescent="0.2">
      <c r="A31" s="302" t="s">
        <v>9</v>
      </c>
      <c r="B31" s="299" t="s">
        <v>11</v>
      </c>
      <c r="C31" s="400" t="s">
        <v>9</v>
      </c>
      <c r="D31" s="398" t="s">
        <v>178</v>
      </c>
      <c r="E31" s="399"/>
      <c r="F31" s="253" t="s">
        <v>149</v>
      </c>
      <c r="G31" s="428"/>
      <c r="H31" s="428"/>
      <c r="I31" s="428"/>
      <c r="J31" s="428"/>
      <c r="K31" s="428"/>
      <c r="L31" s="428"/>
      <c r="M31" s="428"/>
      <c r="N31" s="429"/>
    </row>
    <row r="32" spans="1:14" ht="33.75" customHeight="1" x14ac:dyDescent="0.2">
      <c r="A32" s="303"/>
      <c r="B32" s="300"/>
      <c r="C32" s="401"/>
      <c r="D32" s="158" t="s">
        <v>9</v>
      </c>
      <c r="E32" s="199" t="s">
        <v>199</v>
      </c>
      <c r="F32" s="185"/>
      <c r="G32" s="238">
        <f>4710+4710</f>
        <v>9420</v>
      </c>
      <c r="H32" s="238">
        <v>9419.7199999999993</v>
      </c>
      <c r="I32" s="189" t="s">
        <v>176</v>
      </c>
      <c r="J32" s="177" t="s">
        <v>160</v>
      </c>
      <c r="K32" s="172" t="s">
        <v>135</v>
      </c>
      <c r="L32" s="174">
        <v>2</v>
      </c>
      <c r="M32" s="174">
        <v>2</v>
      </c>
      <c r="N32" s="285"/>
    </row>
    <row r="33" spans="1:14" x14ac:dyDescent="0.2">
      <c r="A33" s="304"/>
      <c r="B33" s="301"/>
      <c r="C33" s="330" t="s">
        <v>14</v>
      </c>
      <c r="D33" s="331"/>
      <c r="E33" s="331"/>
      <c r="F33" s="332"/>
      <c r="G33" s="160">
        <f>SUM(G32:G32)</f>
        <v>9420</v>
      </c>
      <c r="H33" s="160">
        <f>SUM(H32:H32)</f>
        <v>9419.7199999999993</v>
      </c>
      <c r="I33" s="389"/>
      <c r="J33" s="389"/>
      <c r="K33" s="389"/>
      <c r="L33" s="389"/>
      <c r="M33" s="389"/>
      <c r="N33" s="390"/>
    </row>
    <row r="34" spans="1:14" s="3" customFormat="1" ht="44.25" customHeight="1" x14ac:dyDescent="0.2">
      <c r="A34" s="418" t="s">
        <v>9</v>
      </c>
      <c r="B34" s="419" t="s">
        <v>10</v>
      </c>
      <c r="C34" s="400" t="s">
        <v>9</v>
      </c>
      <c r="D34" s="398" t="s">
        <v>179</v>
      </c>
      <c r="E34" s="399"/>
      <c r="F34" s="253" t="s">
        <v>156</v>
      </c>
      <c r="G34" s="410"/>
      <c r="H34" s="410"/>
      <c r="I34" s="410"/>
      <c r="J34" s="410"/>
      <c r="K34" s="410"/>
      <c r="L34" s="410"/>
      <c r="M34" s="410"/>
      <c r="N34" s="411"/>
    </row>
    <row r="35" spans="1:14" s="3" customFormat="1" ht="44.25" customHeight="1" x14ac:dyDescent="0.2">
      <c r="A35" s="418"/>
      <c r="B35" s="419"/>
      <c r="C35" s="401"/>
      <c r="D35" s="357" t="s">
        <v>9</v>
      </c>
      <c r="E35" s="341" t="s">
        <v>200</v>
      </c>
      <c r="F35" s="316"/>
      <c r="G35" s="345">
        <v>1150</v>
      </c>
      <c r="H35" s="269">
        <v>1149.97</v>
      </c>
      <c r="I35" s="310" t="s">
        <v>171</v>
      </c>
      <c r="J35" s="420" t="s">
        <v>157</v>
      </c>
      <c r="K35" s="422" t="s">
        <v>135</v>
      </c>
      <c r="L35" s="372">
        <v>10</v>
      </c>
      <c r="M35" s="275">
        <v>10</v>
      </c>
      <c r="N35" s="424"/>
    </row>
    <row r="36" spans="1:14" s="180" customFormat="1" ht="1.5" customHeight="1" x14ac:dyDescent="0.2">
      <c r="A36" s="418"/>
      <c r="B36" s="419"/>
      <c r="C36" s="179"/>
      <c r="D36" s="358"/>
      <c r="E36" s="342"/>
      <c r="F36" s="318"/>
      <c r="G36" s="346"/>
      <c r="H36" s="270"/>
      <c r="I36" s="312"/>
      <c r="J36" s="421"/>
      <c r="K36" s="423"/>
      <c r="L36" s="373"/>
      <c r="M36" s="272"/>
      <c r="N36" s="425"/>
    </row>
    <row r="37" spans="1:14" s="3" customFormat="1" ht="15" customHeight="1" x14ac:dyDescent="0.2">
      <c r="A37" s="418"/>
      <c r="B37" s="419"/>
      <c r="C37" s="330" t="s">
        <v>14</v>
      </c>
      <c r="D37" s="331"/>
      <c r="E37" s="331"/>
      <c r="F37" s="332"/>
      <c r="G37" s="160">
        <f>G35</f>
        <v>1150</v>
      </c>
      <c r="H37" s="160">
        <f>H35</f>
        <v>1149.97</v>
      </c>
      <c r="I37" s="389"/>
      <c r="J37" s="389"/>
      <c r="K37" s="389"/>
      <c r="L37" s="389"/>
      <c r="M37" s="389"/>
      <c r="N37" s="390"/>
    </row>
    <row r="38" spans="1:14" s="180" customFormat="1" ht="48" customHeight="1" x14ac:dyDescent="0.2">
      <c r="A38" s="418" t="s">
        <v>9</v>
      </c>
      <c r="B38" s="419" t="s">
        <v>11</v>
      </c>
      <c r="C38" s="426" t="s">
        <v>9</v>
      </c>
      <c r="D38" s="355" t="s">
        <v>181</v>
      </c>
      <c r="E38" s="356"/>
      <c r="F38" s="253" t="s">
        <v>149</v>
      </c>
      <c r="G38" s="353"/>
      <c r="H38" s="353"/>
      <c r="I38" s="353"/>
      <c r="J38" s="353"/>
      <c r="K38" s="353"/>
      <c r="L38" s="353"/>
      <c r="M38" s="353"/>
      <c r="N38" s="354"/>
    </row>
    <row r="39" spans="1:14" s="180" customFormat="1" ht="72" customHeight="1" x14ac:dyDescent="0.2">
      <c r="A39" s="418"/>
      <c r="B39" s="419"/>
      <c r="C39" s="427"/>
      <c r="D39" s="375" t="s">
        <v>9</v>
      </c>
      <c r="E39" s="378" t="s">
        <v>201</v>
      </c>
      <c r="F39" s="381"/>
      <c r="G39" s="369">
        <v>3188.28</v>
      </c>
      <c r="H39" s="369">
        <v>186.44</v>
      </c>
      <c r="I39" s="384" t="s">
        <v>176</v>
      </c>
      <c r="J39" s="365" t="s">
        <v>205</v>
      </c>
      <c r="K39" s="367" t="s">
        <v>135</v>
      </c>
      <c r="L39" s="367">
        <v>4</v>
      </c>
      <c r="M39" s="367">
        <v>0</v>
      </c>
      <c r="N39" s="363" t="s">
        <v>214</v>
      </c>
    </row>
    <row r="40" spans="1:14" s="180" customFormat="1" ht="4.5" customHeight="1" x14ac:dyDescent="0.2">
      <c r="A40" s="418"/>
      <c r="B40" s="419"/>
      <c r="C40" s="427"/>
      <c r="D40" s="376"/>
      <c r="E40" s="379"/>
      <c r="F40" s="382"/>
      <c r="G40" s="370"/>
      <c r="H40" s="370"/>
      <c r="I40" s="385"/>
      <c r="J40" s="366"/>
      <c r="K40" s="368"/>
      <c r="L40" s="368"/>
      <c r="M40" s="368"/>
      <c r="N40" s="364"/>
    </row>
    <row r="41" spans="1:14" s="180" customFormat="1" ht="2.25" customHeight="1" x14ac:dyDescent="0.2">
      <c r="A41" s="418"/>
      <c r="B41" s="419"/>
      <c r="C41" s="427"/>
      <c r="D41" s="376"/>
      <c r="E41" s="379"/>
      <c r="F41" s="382"/>
      <c r="G41" s="370"/>
      <c r="H41" s="370"/>
      <c r="I41" s="385"/>
      <c r="J41" s="359" t="s">
        <v>206</v>
      </c>
      <c r="K41" s="361" t="s">
        <v>135</v>
      </c>
      <c r="L41" s="316">
        <v>2</v>
      </c>
      <c r="M41" s="387">
        <v>0</v>
      </c>
      <c r="N41" s="363" t="s">
        <v>214</v>
      </c>
    </row>
    <row r="42" spans="1:14" s="180" customFormat="1" ht="73.5" customHeight="1" x14ac:dyDescent="0.2">
      <c r="A42" s="418"/>
      <c r="B42" s="419"/>
      <c r="C42" s="427"/>
      <c r="D42" s="376"/>
      <c r="E42" s="379"/>
      <c r="F42" s="382"/>
      <c r="G42" s="370"/>
      <c r="H42" s="370"/>
      <c r="I42" s="385"/>
      <c r="J42" s="360"/>
      <c r="K42" s="362"/>
      <c r="L42" s="374"/>
      <c r="M42" s="368"/>
      <c r="N42" s="364"/>
    </row>
    <row r="43" spans="1:14" s="180" customFormat="1" ht="30.75" customHeight="1" x14ac:dyDescent="0.2">
      <c r="A43" s="418"/>
      <c r="B43" s="419"/>
      <c r="C43" s="179"/>
      <c r="D43" s="377"/>
      <c r="E43" s="380"/>
      <c r="F43" s="383"/>
      <c r="G43" s="371"/>
      <c r="H43" s="371"/>
      <c r="I43" s="386"/>
      <c r="J43" s="196" t="s">
        <v>191</v>
      </c>
      <c r="K43" s="265" t="s">
        <v>136</v>
      </c>
      <c r="L43" s="259">
        <v>7</v>
      </c>
      <c r="M43" s="259">
        <v>6</v>
      </c>
      <c r="N43" s="288" t="s">
        <v>215</v>
      </c>
    </row>
    <row r="44" spans="1:14" s="3" customFormat="1" ht="16.5" customHeight="1" x14ac:dyDescent="0.2">
      <c r="A44" s="418"/>
      <c r="B44" s="419"/>
      <c r="C44" s="330" t="s">
        <v>14</v>
      </c>
      <c r="D44" s="331"/>
      <c r="E44" s="331"/>
      <c r="F44" s="332"/>
      <c r="G44" s="160">
        <f>G39+G42</f>
        <v>3188.28</v>
      </c>
      <c r="H44" s="160">
        <f>H39+H42</f>
        <v>186.44</v>
      </c>
      <c r="I44" s="389"/>
      <c r="J44" s="389"/>
      <c r="K44" s="389"/>
      <c r="L44" s="389"/>
      <c r="M44" s="389"/>
      <c r="N44" s="390"/>
    </row>
    <row r="45" spans="1:14" s="180" customFormat="1" x14ac:dyDescent="0.2">
      <c r="A45" s="181" t="s">
        <v>9</v>
      </c>
      <c r="B45" s="178" t="s">
        <v>10</v>
      </c>
      <c r="C45" s="350" t="s">
        <v>15</v>
      </c>
      <c r="D45" s="351"/>
      <c r="E45" s="351"/>
      <c r="F45" s="352"/>
      <c r="G45" s="223">
        <f>G33+G37+G44</f>
        <v>13758.28</v>
      </c>
      <c r="H45" s="223">
        <f>H33+H37+H44</f>
        <v>10756.13</v>
      </c>
      <c r="I45" s="396"/>
      <c r="J45" s="396"/>
      <c r="K45" s="396"/>
      <c r="L45" s="396"/>
      <c r="M45" s="396"/>
      <c r="N45" s="397"/>
    </row>
    <row r="46" spans="1:14" s="3" customFormat="1" ht="20.25" customHeight="1" x14ac:dyDescent="0.2">
      <c r="A46" s="161" t="s">
        <v>9</v>
      </c>
      <c r="B46" s="343" t="s">
        <v>164</v>
      </c>
      <c r="C46" s="344"/>
      <c r="D46" s="344"/>
      <c r="E46" s="344"/>
      <c r="F46" s="344"/>
      <c r="G46" s="344"/>
      <c r="H46" s="268"/>
      <c r="I46" s="215"/>
      <c r="J46" s="216"/>
      <c r="K46" s="217"/>
      <c r="L46" s="217"/>
      <c r="M46" s="217"/>
      <c r="N46" s="215"/>
    </row>
    <row r="47" spans="1:14" s="3" customFormat="1" ht="47.25" customHeight="1" x14ac:dyDescent="0.2">
      <c r="A47" s="170" t="s">
        <v>9</v>
      </c>
      <c r="B47" s="153" t="s">
        <v>9</v>
      </c>
      <c r="C47" s="307" t="s">
        <v>182</v>
      </c>
      <c r="D47" s="308"/>
      <c r="E47" s="309"/>
      <c r="F47" s="187" t="s">
        <v>150</v>
      </c>
      <c r="G47" s="220"/>
      <c r="H47" s="220"/>
      <c r="I47" s="255" t="s">
        <v>176</v>
      </c>
      <c r="J47" s="237" t="s">
        <v>183</v>
      </c>
      <c r="K47" s="229" t="s">
        <v>184</v>
      </c>
      <c r="L47" s="258">
        <v>50</v>
      </c>
      <c r="M47" s="258">
        <v>68</v>
      </c>
      <c r="N47" s="289"/>
    </row>
    <row r="48" spans="1:14" s="3" customFormat="1" ht="42.75" customHeight="1" x14ac:dyDescent="0.2">
      <c r="A48" s="418" t="s">
        <v>9</v>
      </c>
      <c r="B48" s="419" t="s">
        <v>9</v>
      </c>
      <c r="C48" s="430" t="s">
        <v>9</v>
      </c>
      <c r="D48" s="398" t="s">
        <v>185</v>
      </c>
      <c r="E48" s="399"/>
      <c r="F48" s="186" t="s">
        <v>149</v>
      </c>
      <c r="G48" s="412"/>
      <c r="H48" s="412"/>
      <c r="I48" s="412"/>
      <c r="J48" s="412"/>
      <c r="K48" s="412"/>
      <c r="L48" s="412"/>
      <c r="M48" s="412"/>
      <c r="N48" s="413"/>
    </row>
    <row r="49" spans="1:14" s="3" customFormat="1" ht="41.25" customHeight="1" x14ac:dyDescent="0.2">
      <c r="A49" s="418"/>
      <c r="B49" s="419"/>
      <c r="C49" s="430"/>
      <c r="D49" s="169" t="s">
        <v>9</v>
      </c>
      <c r="E49" s="199" t="s">
        <v>202</v>
      </c>
      <c r="F49" s="159"/>
      <c r="G49" s="238">
        <v>14557</v>
      </c>
      <c r="H49" s="238">
        <v>14592.45</v>
      </c>
      <c r="I49" s="189" t="s">
        <v>176</v>
      </c>
      <c r="J49" s="201" t="s">
        <v>154</v>
      </c>
      <c r="K49" s="172" t="s">
        <v>135</v>
      </c>
      <c r="L49" s="175">
        <v>2</v>
      </c>
      <c r="M49" s="273">
        <v>1</v>
      </c>
      <c r="N49" s="290" t="s">
        <v>211</v>
      </c>
    </row>
    <row r="50" spans="1:14" s="3" customFormat="1" ht="13.5" customHeight="1" x14ac:dyDescent="0.2">
      <c r="A50" s="418"/>
      <c r="B50" s="419"/>
      <c r="C50" s="430"/>
      <c r="D50" s="415"/>
      <c r="E50" s="416"/>
      <c r="F50" s="183"/>
      <c r="G50" s="225">
        <f>G49</f>
        <v>14557</v>
      </c>
      <c r="H50" s="225">
        <f>H49</f>
        <v>14592.45</v>
      </c>
      <c r="I50" s="190"/>
      <c r="J50" s="167"/>
      <c r="K50" s="168"/>
      <c r="L50" s="168"/>
      <c r="M50" s="168"/>
      <c r="N50" s="291"/>
    </row>
    <row r="51" spans="1:14" x14ac:dyDescent="0.2">
      <c r="A51" s="161" t="s">
        <v>9</v>
      </c>
      <c r="B51" s="153" t="s">
        <v>9</v>
      </c>
      <c r="C51" s="405" t="s">
        <v>15</v>
      </c>
      <c r="D51" s="406"/>
      <c r="E51" s="406"/>
      <c r="F51" s="407"/>
      <c r="G51" s="221">
        <f>G50</f>
        <v>14557</v>
      </c>
      <c r="H51" s="221">
        <f>H50</f>
        <v>14592.45</v>
      </c>
      <c r="I51" s="396"/>
      <c r="J51" s="396"/>
      <c r="K51" s="396"/>
      <c r="L51" s="396"/>
      <c r="M51" s="396"/>
      <c r="N51" s="397"/>
    </row>
    <row r="52" spans="1:14" s="3" customFormat="1" ht="46.5" customHeight="1" x14ac:dyDescent="0.2">
      <c r="A52" s="170" t="s">
        <v>9</v>
      </c>
      <c r="B52" s="153" t="s">
        <v>10</v>
      </c>
      <c r="C52" s="307" t="s">
        <v>186</v>
      </c>
      <c r="D52" s="308"/>
      <c r="E52" s="309"/>
      <c r="F52" s="187" t="s">
        <v>150</v>
      </c>
      <c r="G52" s="220"/>
      <c r="H52" s="220"/>
      <c r="I52" s="255" t="s">
        <v>176</v>
      </c>
      <c r="J52" s="237" t="s">
        <v>187</v>
      </c>
      <c r="K52" s="229" t="s">
        <v>151</v>
      </c>
      <c r="L52" s="229">
        <v>80</v>
      </c>
      <c r="M52" s="229">
        <v>80</v>
      </c>
      <c r="N52" s="292"/>
    </row>
    <row r="53" spans="1:14" s="3" customFormat="1" ht="52.5" customHeight="1" x14ac:dyDescent="0.2">
      <c r="A53" s="302" t="s">
        <v>9</v>
      </c>
      <c r="B53" s="299" t="s">
        <v>10</v>
      </c>
      <c r="C53" s="400" t="s">
        <v>9</v>
      </c>
      <c r="D53" s="398" t="s">
        <v>188</v>
      </c>
      <c r="E53" s="399"/>
      <c r="F53" s="202" t="s">
        <v>149</v>
      </c>
      <c r="G53" s="408"/>
      <c r="H53" s="408"/>
      <c r="I53" s="408"/>
      <c r="J53" s="408"/>
      <c r="K53" s="408"/>
      <c r="L53" s="408"/>
      <c r="M53" s="408"/>
      <c r="N53" s="409"/>
    </row>
    <row r="54" spans="1:14" s="3" customFormat="1" ht="58.5" customHeight="1" x14ac:dyDescent="0.2">
      <c r="A54" s="303"/>
      <c r="B54" s="300"/>
      <c r="C54" s="401"/>
      <c r="D54" s="298" t="s">
        <v>9</v>
      </c>
      <c r="E54" s="199" t="s">
        <v>190</v>
      </c>
      <c r="F54" s="203"/>
      <c r="G54" s="222"/>
      <c r="H54" s="222"/>
      <c r="I54" s="189" t="s">
        <v>176</v>
      </c>
      <c r="J54" s="205" t="s">
        <v>203</v>
      </c>
      <c r="K54" s="206" t="s">
        <v>151</v>
      </c>
      <c r="L54" s="212">
        <v>80</v>
      </c>
      <c r="M54" s="212">
        <v>80</v>
      </c>
      <c r="N54" s="293"/>
    </row>
    <row r="55" spans="1:14" s="3" customFormat="1" ht="27.75" customHeight="1" x14ac:dyDescent="0.2">
      <c r="A55" s="303"/>
      <c r="B55" s="300"/>
      <c r="C55" s="401"/>
      <c r="D55" s="298" t="s">
        <v>10</v>
      </c>
      <c r="E55" s="207" t="s">
        <v>145</v>
      </c>
      <c r="F55" s="200"/>
      <c r="G55" s="222"/>
      <c r="H55" s="222"/>
      <c r="I55" s="204" t="s">
        <v>176</v>
      </c>
      <c r="J55" s="208" t="s">
        <v>140</v>
      </c>
      <c r="K55" s="209" t="s">
        <v>135</v>
      </c>
      <c r="L55" s="209">
        <v>101</v>
      </c>
      <c r="M55" s="209">
        <v>111</v>
      </c>
      <c r="N55" s="278" t="s">
        <v>225</v>
      </c>
    </row>
    <row r="56" spans="1:14" s="3" customFormat="1" ht="18" customHeight="1" x14ac:dyDescent="0.2">
      <c r="A56" s="303"/>
      <c r="B56" s="300"/>
      <c r="C56" s="401"/>
      <c r="D56" s="298" t="s">
        <v>11</v>
      </c>
      <c r="E56" s="207" t="s">
        <v>147</v>
      </c>
      <c r="F56" s="200"/>
      <c r="G56" s="222"/>
      <c r="H56" s="222"/>
      <c r="I56" s="204" t="s">
        <v>176</v>
      </c>
      <c r="J56" s="207" t="s">
        <v>138</v>
      </c>
      <c r="K56" s="209" t="s">
        <v>135</v>
      </c>
      <c r="L56" s="209">
        <v>45</v>
      </c>
      <c r="M56" s="209">
        <v>42</v>
      </c>
      <c r="N56" s="294" t="s">
        <v>223</v>
      </c>
    </row>
    <row r="57" spans="1:14" s="3" customFormat="1" ht="29.25" customHeight="1" x14ac:dyDescent="0.2">
      <c r="A57" s="303"/>
      <c r="B57" s="300"/>
      <c r="C57" s="401"/>
      <c r="D57" s="298" t="s">
        <v>12</v>
      </c>
      <c r="E57" s="207" t="s">
        <v>146</v>
      </c>
      <c r="F57" s="200"/>
      <c r="G57" s="222"/>
      <c r="H57" s="222"/>
      <c r="I57" s="204" t="s">
        <v>176</v>
      </c>
      <c r="J57" s="207" t="s">
        <v>189</v>
      </c>
      <c r="K57" s="209" t="s">
        <v>135</v>
      </c>
      <c r="L57" s="209">
        <v>58</v>
      </c>
      <c r="M57" s="209">
        <v>28</v>
      </c>
      <c r="N57" s="294" t="s">
        <v>223</v>
      </c>
    </row>
    <row r="58" spans="1:14" s="3" customFormat="1" ht="45.75" customHeight="1" x14ac:dyDescent="0.2">
      <c r="A58" s="303"/>
      <c r="B58" s="300"/>
      <c r="C58" s="401"/>
      <c r="D58" s="298" t="s">
        <v>20</v>
      </c>
      <c r="E58" s="210" t="s">
        <v>153</v>
      </c>
      <c r="F58" s="211"/>
      <c r="G58" s="222"/>
      <c r="H58" s="222"/>
      <c r="I58" s="204" t="s">
        <v>176</v>
      </c>
      <c r="J58" s="207" t="s">
        <v>152</v>
      </c>
      <c r="K58" s="209" t="s">
        <v>136</v>
      </c>
      <c r="L58" s="209">
        <v>4</v>
      </c>
      <c r="M58" s="209">
        <v>4</v>
      </c>
      <c r="N58" s="294"/>
    </row>
    <row r="59" spans="1:14" s="3" customFormat="1" ht="30.75" customHeight="1" x14ac:dyDescent="0.2">
      <c r="A59" s="303"/>
      <c r="B59" s="300"/>
      <c r="C59" s="417"/>
      <c r="D59" s="298" t="s">
        <v>22</v>
      </c>
      <c r="E59" s="210" t="s">
        <v>148</v>
      </c>
      <c r="F59" s="211"/>
      <c r="G59" s="222"/>
      <c r="H59" s="222"/>
      <c r="I59" s="204" t="s">
        <v>176</v>
      </c>
      <c r="J59" s="207" t="s">
        <v>139</v>
      </c>
      <c r="K59" s="209" t="s">
        <v>135</v>
      </c>
      <c r="L59" s="209">
        <v>29</v>
      </c>
      <c r="M59" s="209">
        <v>22</v>
      </c>
      <c r="N59" s="278" t="s">
        <v>210</v>
      </c>
    </row>
    <row r="60" spans="1:14" s="3" customFormat="1" ht="14.25" customHeight="1" x14ac:dyDescent="0.2">
      <c r="A60" s="304"/>
      <c r="B60" s="301"/>
      <c r="C60" s="402" t="s">
        <v>14</v>
      </c>
      <c r="D60" s="403"/>
      <c r="E60" s="403"/>
      <c r="F60" s="404"/>
      <c r="G60" s="226">
        <f>SUM(G55:G59)</f>
        <v>0</v>
      </c>
      <c r="H60" s="226">
        <f>SUM(H55:H59)</f>
        <v>0</v>
      </c>
      <c r="I60" s="394"/>
      <c r="J60" s="394"/>
      <c r="K60" s="394"/>
      <c r="L60" s="394"/>
      <c r="M60" s="394"/>
      <c r="N60" s="395"/>
    </row>
    <row r="61" spans="1:14" x14ac:dyDescent="0.2">
      <c r="A61" s="161" t="s">
        <v>9</v>
      </c>
      <c r="B61" s="153" t="s">
        <v>9</v>
      </c>
      <c r="C61" s="405" t="s">
        <v>15</v>
      </c>
      <c r="D61" s="406"/>
      <c r="E61" s="406"/>
      <c r="F61" s="407"/>
      <c r="G61" s="221">
        <f>G60</f>
        <v>0</v>
      </c>
      <c r="H61" s="221">
        <f>H60</f>
        <v>0</v>
      </c>
      <c r="I61" s="396"/>
      <c r="J61" s="396"/>
      <c r="K61" s="396"/>
      <c r="L61" s="396"/>
      <c r="M61" s="396"/>
      <c r="N61" s="397"/>
    </row>
    <row r="62" spans="1:14" x14ac:dyDescent="0.2">
      <c r="A62" s="164" t="s">
        <v>9</v>
      </c>
      <c r="B62" s="391"/>
      <c r="C62" s="391"/>
      <c r="D62" s="391"/>
      <c r="E62" s="391"/>
      <c r="F62" s="391"/>
      <c r="G62" s="251">
        <f>G12+G17+G26+G32+G35+G39+G49</f>
        <v>187524.28</v>
      </c>
      <c r="H62" s="251">
        <f>H12+H17+H26+H32+H35+H39+H49</f>
        <v>192661.57</v>
      </c>
      <c r="I62" s="392"/>
      <c r="J62" s="392"/>
      <c r="K62" s="392"/>
      <c r="L62" s="392"/>
      <c r="M62" s="392"/>
      <c r="N62" s="393"/>
    </row>
    <row r="63" spans="1:14" ht="16.5" customHeight="1" x14ac:dyDescent="0.2"/>
    <row r="64" spans="1:14" s="296" customFormat="1" ht="14.25" customHeight="1" x14ac:dyDescent="0.2">
      <c r="A64" s="295"/>
      <c r="B64" s="306" t="s">
        <v>219</v>
      </c>
      <c r="C64" s="306"/>
      <c r="D64" s="306"/>
      <c r="E64" s="306"/>
      <c r="F64" s="306"/>
      <c r="G64" s="306"/>
      <c r="H64" s="306"/>
      <c r="I64" s="306"/>
      <c r="J64" s="306"/>
      <c r="K64" s="306"/>
      <c r="L64" s="306"/>
    </row>
    <row r="65" spans="1:14" s="296" customFormat="1" ht="15.75" customHeight="1" x14ac:dyDescent="0.2">
      <c r="A65" s="295"/>
      <c r="B65" s="306" t="s">
        <v>220</v>
      </c>
      <c r="C65" s="306"/>
      <c r="D65" s="306"/>
      <c r="E65" s="306"/>
      <c r="F65" s="306"/>
      <c r="G65" s="306"/>
      <c r="H65" s="306"/>
      <c r="I65" s="306"/>
      <c r="J65" s="306"/>
      <c r="K65" s="306"/>
      <c r="L65" s="306"/>
    </row>
    <row r="66" spans="1:14" s="193" customFormat="1" ht="14.25" customHeight="1" x14ac:dyDescent="0.2">
      <c r="A66" s="192"/>
      <c r="B66" s="414"/>
      <c r="C66" s="414"/>
      <c r="D66" s="414"/>
      <c r="E66" s="414"/>
      <c r="F66" s="414"/>
      <c r="G66" s="414"/>
      <c r="H66" s="414"/>
      <c r="I66" s="414"/>
      <c r="J66" s="414"/>
      <c r="K66" s="414"/>
      <c r="L66" s="414"/>
      <c r="M66" s="414"/>
      <c r="N66" s="414"/>
    </row>
    <row r="67" spans="1:14" s="176" customFormat="1" x14ac:dyDescent="0.2">
      <c r="E67" s="388"/>
      <c r="F67" s="388"/>
      <c r="G67" s="227"/>
      <c r="H67" s="227"/>
      <c r="I67" s="188"/>
      <c r="J67" s="1"/>
      <c r="K67" s="162"/>
      <c r="L67" s="162"/>
      <c r="M67" s="162"/>
      <c r="N67" s="188"/>
    </row>
    <row r="68" spans="1:14" s="176" customFormat="1" x14ac:dyDescent="0.2">
      <c r="E68" s="388"/>
      <c r="F68" s="388"/>
      <c r="G68" s="228"/>
      <c r="H68" s="228"/>
      <c r="I68" s="188"/>
      <c r="J68" s="1"/>
      <c r="K68" s="162"/>
      <c r="L68" s="162"/>
      <c r="M68" s="162"/>
      <c r="N68" s="188"/>
    </row>
    <row r="69" spans="1:14" s="176" customFormat="1" x14ac:dyDescent="0.2">
      <c r="E69" s="388"/>
      <c r="F69" s="388"/>
      <c r="G69" s="228"/>
      <c r="H69" s="228"/>
      <c r="I69" s="188"/>
      <c r="J69" s="1"/>
      <c r="K69" s="162"/>
      <c r="L69" s="162"/>
      <c r="M69" s="162"/>
      <c r="N69" s="188"/>
    </row>
  </sheetData>
  <mergeCells count="127">
    <mergeCell ref="A5:A7"/>
    <mergeCell ref="B8:N8"/>
    <mergeCell ref="D5:D7"/>
    <mergeCell ref="C37:F37"/>
    <mergeCell ref="A11:A13"/>
    <mergeCell ref="A34:A37"/>
    <mergeCell ref="D16:E16"/>
    <mergeCell ref="I22:N22"/>
    <mergeCell ref="G16:N16"/>
    <mergeCell ref="I21:N21"/>
    <mergeCell ref="B11:B13"/>
    <mergeCell ref="I5:I7"/>
    <mergeCell ref="I13:N13"/>
    <mergeCell ref="C13:F13"/>
    <mergeCell ref="D11:E11"/>
    <mergeCell ref="C34:C35"/>
    <mergeCell ref="B16:B21"/>
    <mergeCell ref="C16:C20"/>
    <mergeCell ref="A16:A21"/>
    <mergeCell ref="C22:F22"/>
    <mergeCell ref="E17:E20"/>
    <mergeCell ref="B23:G23"/>
    <mergeCell ref="A25:A27"/>
    <mergeCell ref="B25:B27"/>
    <mergeCell ref="E2:I2"/>
    <mergeCell ref="J2:N2"/>
    <mergeCell ref="C14:F14"/>
    <mergeCell ref="I14:N14"/>
    <mergeCell ref="J5:N6"/>
    <mergeCell ref="E5:E7"/>
    <mergeCell ref="B5:B7"/>
    <mergeCell ref="F5:F7"/>
    <mergeCell ref="C10:E10"/>
    <mergeCell ref="G5:G7"/>
    <mergeCell ref="C5:C7"/>
    <mergeCell ref="C11:C12"/>
    <mergeCell ref="B9:G9"/>
    <mergeCell ref="H5:H7"/>
    <mergeCell ref="C3:N3"/>
    <mergeCell ref="A31:A33"/>
    <mergeCell ref="A48:A50"/>
    <mergeCell ref="B48:B50"/>
    <mergeCell ref="A38:A44"/>
    <mergeCell ref="I35:I36"/>
    <mergeCell ref="J35:J36"/>
    <mergeCell ref="K35:K36"/>
    <mergeCell ref="N35:N36"/>
    <mergeCell ref="B38:B44"/>
    <mergeCell ref="C38:C42"/>
    <mergeCell ref="D34:E34"/>
    <mergeCell ref="B34:B37"/>
    <mergeCell ref="I37:N37"/>
    <mergeCell ref="G31:N31"/>
    <mergeCell ref="I45:N45"/>
    <mergeCell ref="I44:N44"/>
    <mergeCell ref="B46:G46"/>
    <mergeCell ref="C48:C50"/>
    <mergeCell ref="E67:F69"/>
    <mergeCell ref="I33:N33"/>
    <mergeCell ref="B62:F62"/>
    <mergeCell ref="I62:N62"/>
    <mergeCell ref="I60:N60"/>
    <mergeCell ref="I61:N61"/>
    <mergeCell ref="D53:E53"/>
    <mergeCell ref="C47:E47"/>
    <mergeCell ref="C52:E52"/>
    <mergeCell ref="B31:B33"/>
    <mergeCell ref="C31:C32"/>
    <mergeCell ref="D31:E31"/>
    <mergeCell ref="C33:F33"/>
    <mergeCell ref="C60:F60"/>
    <mergeCell ref="C61:F61"/>
    <mergeCell ref="G53:N53"/>
    <mergeCell ref="I51:N51"/>
    <mergeCell ref="C51:F51"/>
    <mergeCell ref="G34:N34"/>
    <mergeCell ref="G48:N48"/>
    <mergeCell ref="B66:N66"/>
    <mergeCell ref="D48:E48"/>
    <mergeCell ref="D50:E50"/>
    <mergeCell ref="C53:C59"/>
    <mergeCell ref="C45:F45"/>
    <mergeCell ref="C44:F44"/>
    <mergeCell ref="G38:N38"/>
    <mergeCell ref="D38:E38"/>
    <mergeCell ref="D35:D36"/>
    <mergeCell ref="J41:J42"/>
    <mergeCell ref="K41:K42"/>
    <mergeCell ref="N41:N42"/>
    <mergeCell ref="J39:J40"/>
    <mergeCell ref="K39:K40"/>
    <mergeCell ref="N39:N40"/>
    <mergeCell ref="H39:H43"/>
    <mergeCell ref="L35:L36"/>
    <mergeCell ref="L39:L40"/>
    <mergeCell ref="L41:L42"/>
    <mergeCell ref="D39:D43"/>
    <mergeCell ref="E39:E43"/>
    <mergeCell ref="F39:F43"/>
    <mergeCell ref="G39:G43"/>
    <mergeCell ref="I39:I43"/>
    <mergeCell ref="M41:M42"/>
    <mergeCell ref="M39:M40"/>
    <mergeCell ref="B53:B60"/>
    <mergeCell ref="A53:A60"/>
    <mergeCell ref="M1:N1"/>
    <mergeCell ref="B65:L65"/>
    <mergeCell ref="B64:L64"/>
    <mergeCell ref="C15:E15"/>
    <mergeCell ref="I17:I20"/>
    <mergeCell ref="G17:G20"/>
    <mergeCell ref="F17:F20"/>
    <mergeCell ref="C25:C26"/>
    <mergeCell ref="D25:E25"/>
    <mergeCell ref="G25:N25"/>
    <mergeCell ref="C27:F27"/>
    <mergeCell ref="I27:N27"/>
    <mergeCell ref="C21:F21"/>
    <mergeCell ref="C24:E24"/>
    <mergeCell ref="H17:H20"/>
    <mergeCell ref="C28:F28"/>
    <mergeCell ref="I28:N28"/>
    <mergeCell ref="E35:E36"/>
    <mergeCell ref="B29:G29"/>
    <mergeCell ref="G35:G36"/>
    <mergeCell ref="F35:F36"/>
    <mergeCell ref="C30:E30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0" fitToHeight="0" orientation="landscape" r:id="rId1"/>
  <headerFooter alignWithMargins="0"/>
  <ignoredErrors>
    <ignoredError sqref="A10:A12 B11:C11 B13 N13 A13 D12 B10 I13:K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84" t="s">
        <v>1</v>
      </c>
      <c r="B2" s="549" t="s">
        <v>2</v>
      </c>
      <c r="C2" s="549" t="s">
        <v>3</v>
      </c>
      <c r="D2" s="572" t="s">
        <v>16</v>
      </c>
      <c r="E2" s="561" t="s">
        <v>4</v>
      </c>
      <c r="F2" s="586" t="s">
        <v>19</v>
      </c>
      <c r="G2" s="531" t="s">
        <v>5</v>
      </c>
      <c r="H2" s="531" t="s">
        <v>6</v>
      </c>
      <c r="I2" s="533" t="s">
        <v>23</v>
      </c>
      <c r="J2" s="534"/>
      <c r="K2" s="534"/>
      <c r="L2" s="535"/>
      <c r="M2" s="533" t="s">
        <v>24</v>
      </c>
      <c r="N2" s="534"/>
      <c r="O2" s="534"/>
      <c r="P2" s="535"/>
    </row>
    <row r="3" spans="1:16" ht="12.75" customHeight="1" x14ac:dyDescent="0.2">
      <c r="A3" s="585"/>
      <c r="B3" s="550"/>
      <c r="C3" s="550"/>
      <c r="D3" s="573"/>
      <c r="E3" s="562"/>
      <c r="F3" s="587"/>
      <c r="G3" s="532"/>
      <c r="H3" s="532"/>
      <c r="I3" s="536" t="s">
        <v>7</v>
      </c>
      <c r="J3" s="530" t="s">
        <v>8</v>
      </c>
      <c r="K3" s="530"/>
      <c r="L3" s="552" t="s">
        <v>18</v>
      </c>
      <c r="M3" s="536" t="s">
        <v>7</v>
      </c>
      <c r="N3" s="530" t="s">
        <v>8</v>
      </c>
      <c r="O3" s="530"/>
      <c r="P3" s="552" t="s">
        <v>18</v>
      </c>
    </row>
    <row r="4" spans="1:16" ht="114.75" customHeight="1" thickBot="1" x14ac:dyDescent="0.25">
      <c r="A4" s="536"/>
      <c r="B4" s="551"/>
      <c r="C4" s="551"/>
      <c r="D4" s="573"/>
      <c r="E4" s="562"/>
      <c r="F4" s="588"/>
      <c r="G4" s="532"/>
      <c r="H4" s="532"/>
      <c r="I4" s="537"/>
      <c r="J4" s="6" t="s">
        <v>7</v>
      </c>
      <c r="K4" s="6" t="s">
        <v>17</v>
      </c>
      <c r="L4" s="553"/>
      <c r="M4" s="537"/>
      <c r="N4" s="6" t="s">
        <v>7</v>
      </c>
      <c r="O4" s="6" t="s">
        <v>17</v>
      </c>
      <c r="P4" s="553"/>
    </row>
    <row r="5" spans="1:16" ht="14.25" customHeight="1" thickBot="1" x14ac:dyDescent="0.25">
      <c r="A5" s="524" t="s">
        <v>130</v>
      </c>
      <c r="B5" s="525"/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5"/>
      <c r="O5" s="525"/>
      <c r="P5" s="526"/>
    </row>
    <row r="6" spans="1:16" ht="18" customHeight="1" x14ac:dyDescent="0.2">
      <c r="A6" s="10" t="s">
        <v>9</v>
      </c>
      <c r="B6" s="566" t="s">
        <v>9</v>
      </c>
      <c r="C6" s="569" t="s">
        <v>9</v>
      </c>
      <c r="D6" s="538" t="s">
        <v>121</v>
      </c>
      <c r="E6" s="14" t="s">
        <v>9</v>
      </c>
      <c r="F6" s="12"/>
      <c r="G6" s="38"/>
      <c r="H6" s="554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67"/>
      <c r="C7" s="557"/>
      <c r="D7" s="539"/>
      <c r="E7" s="57" t="s">
        <v>10</v>
      </c>
      <c r="F7" s="56"/>
      <c r="G7" s="41"/>
      <c r="H7" s="555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67"/>
      <c r="C8" s="557"/>
      <c r="D8" s="539"/>
      <c r="E8" s="57" t="s">
        <v>25</v>
      </c>
      <c r="F8" s="56"/>
      <c r="G8" s="41"/>
      <c r="H8" s="555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67"/>
      <c r="C9" s="557"/>
      <c r="D9" s="539"/>
      <c r="E9" s="57" t="s">
        <v>26</v>
      </c>
      <c r="F9" s="56"/>
      <c r="G9" s="41"/>
      <c r="H9" s="555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67"/>
      <c r="C10" s="557"/>
      <c r="D10" s="539"/>
      <c r="E10" s="57" t="s">
        <v>27</v>
      </c>
      <c r="F10" s="56"/>
      <c r="G10" s="41"/>
      <c r="H10" s="555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67"/>
      <c r="C11" s="557"/>
      <c r="D11" s="539"/>
      <c r="E11" s="57" t="s">
        <v>21</v>
      </c>
      <c r="F11" s="56"/>
      <c r="G11" s="41"/>
      <c r="H11" s="555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67"/>
      <c r="C12" s="557"/>
      <c r="D12" s="539"/>
      <c r="E12" s="57" t="s">
        <v>28</v>
      </c>
      <c r="F12" s="56"/>
      <c r="G12" s="41"/>
      <c r="H12" s="555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67"/>
      <c r="C13" s="557"/>
      <c r="D13" s="539"/>
      <c r="E13" s="57" t="s">
        <v>29</v>
      </c>
      <c r="F13" s="56"/>
      <c r="G13" s="41"/>
      <c r="H13" s="555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67"/>
      <c r="C14" s="557"/>
      <c r="D14" s="539"/>
      <c r="E14" s="57" t="s">
        <v>30</v>
      </c>
      <c r="F14" s="56"/>
      <c r="G14" s="41"/>
      <c r="H14" s="555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67"/>
      <c r="C15" s="557"/>
      <c r="D15" s="539"/>
      <c r="E15" s="57" t="s">
        <v>31</v>
      </c>
      <c r="F15" s="56"/>
      <c r="G15" s="41"/>
      <c r="H15" s="555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67"/>
      <c r="C16" s="557"/>
      <c r="D16" s="539"/>
      <c r="E16" s="57" t="s">
        <v>32</v>
      </c>
      <c r="F16" s="56"/>
      <c r="G16" s="41"/>
      <c r="H16" s="555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67"/>
      <c r="C17" s="557"/>
      <c r="D17" s="539"/>
      <c r="E17" s="57" t="s">
        <v>33</v>
      </c>
      <c r="F17" s="56"/>
      <c r="G17" s="41"/>
      <c r="H17" s="555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67"/>
      <c r="C18" s="557"/>
      <c r="D18" s="539"/>
      <c r="E18" s="57" t="s">
        <v>34</v>
      </c>
      <c r="F18" s="56"/>
      <c r="G18" s="41"/>
      <c r="H18" s="555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67"/>
      <c r="C19" s="557"/>
      <c r="D19" s="539"/>
      <c r="E19" s="57" t="s">
        <v>35</v>
      </c>
      <c r="F19" s="56"/>
      <c r="G19" s="41"/>
      <c r="H19" s="555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67"/>
      <c r="C20" s="557"/>
      <c r="D20" s="539"/>
      <c r="E20" s="57" t="s">
        <v>36</v>
      </c>
      <c r="F20" s="56"/>
      <c r="G20" s="41"/>
      <c r="H20" s="555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67"/>
      <c r="C21" s="557"/>
      <c r="D21" s="539"/>
      <c r="E21" s="57" t="s">
        <v>37</v>
      </c>
      <c r="F21" s="56"/>
      <c r="G21" s="41"/>
      <c r="H21" s="555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67"/>
      <c r="C22" s="557"/>
      <c r="D22" s="539"/>
      <c r="E22" s="57" t="s">
        <v>38</v>
      </c>
      <c r="F22" s="56"/>
      <c r="G22" s="41"/>
      <c r="H22" s="555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67"/>
      <c r="C23" s="557"/>
      <c r="D23" s="539"/>
      <c r="E23" s="57" t="s">
        <v>39</v>
      </c>
      <c r="F23" s="56"/>
      <c r="G23" s="41"/>
      <c r="H23" s="555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67"/>
      <c r="C24" s="557"/>
      <c r="D24" s="540"/>
      <c r="E24" s="57" t="s">
        <v>40</v>
      </c>
      <c r="F24" s="56"/>
      <c r="G24" s="42"/>
      <c r="H24" s="556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67"/>
      <c r="C25" s="557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68"/>
      <c r="C26" s="558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27" t="s">
        <v>126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9"/>
    </row>
    <row r="28" spans="1:16" ht="12" customHeight="1" x14ac:dyDescent="0.2">
      <c r="A28" s="570" t="s">
        <v>9</v>
      </c>
      <c r="B28" s="567" t="s">
        <v>9</v>
      </c>
      <c r="C28" s="557" t="s">
        <v>10</v>
      </c>
      <c r="D28" s="559" t="s">
        <v>43</v>
      </c>
      <c r="E28" s="576"/>
      <c r="F28" s="578" t="s">
        <v>9</v>
      </c>
      <c r="G28" s="589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71"/>
      <c r="B29" s="568"/>
      <c r="C29" s="558"/>
      <c r="D29" s="560"/>
      <c r="E29" s="577"/>
      <c r="F29" s="575"/>
      <c r="G29" s="583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69" t="s">
        <v>11</v>
      </c>
      <c r="D30" s="579" t="s">
        <v>44</v>
      </c>
      <c r="E30" s="580"/>
      <c r="F30" s="574" t="s">
        <v>9</v>
      </c>
      <c r="G30" s="582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58"/>
      <c r="D31" s="560"/>
      <c r="E31" s="581"/>
      <c r="F31" s="575"/>
      <c r="G31" s="583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20" t="s">
        <v>15</v>
      </c>
      <c r="D32" s="521"/>
      <c r="E32" s="521"/>
      <c r="F32" s="521"/>
      <c r="G32" s="521"/>
      <c r="H32" s="541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63" t="s">
        <v>127</v>
      </c>
      <c r="B33" s="564"/>
      <c r="C33" s="564"/>
      <c r="D33" s="564"/>
      <c r="E33" s="564"/>
      <c r="F33" s="564"/>
      <c r="G33" s="564"/>
      <c r="H33" s="564"/>
      <c r="I33" s="564"/>
      <c r="J33" s="564"/>
      <c r="K33" s="564"/>
      <c r="L33" s="564"/>
      <c r="M33" s="564"/>
      <c r="N33" s="564"/>
      <c r="O33" s="564"/>
      <c r="P33" s="565"/>
    </row>
    <row r="34" spans="1:16" s="2" customFormat="1" ht="20.25" customHeight="1" x14ac:dyDescent="0.2">
      <c r="A34" s="468" t="s">
        <v>10</v>
      </c>
      <c r="B34" s="547" t="s">
        <v>9</v>
      </c>
      <c r="C34" s="463" t="s">
        <v>12</v>
      </c>
      <c r="D34" s="545" t="s">
        <v>122</v>
      </c>
      <c r="E34" s="470"/>
      <c r="F34" s="486"/>
      <c r="G34" s="523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72"/>
      <c r="B35" s="548"/>
      <c r="C35" s="462"/>
      <c r="D35" s="546"/>
      <c r="E35" s="471"/>
      <c r="F35" s="487"/>
      <c r="G35" s="487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20" t="s">
        <v>15</v>
      </c>
      <c r="D36" s="521"/>
      <c r="E36" s="521"/>
      <c r="F36" s="521"/>
      <c r="G36" s="521"/>
      <c r="H36" s="541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42" t="s">
        <v>128</v>
      </c>
      <c r="B37" s="543"/>
      <c r="C37" s="543"/>
      <c r="D37" s="543"/>
      <c r="E37" s="543"/>
      <c r="F37" s="543"/>
      <c r="G37" s="543"/>
      <c r="H37" s="543"/>
      <c r="I37" s="543"/>
      <c r="J37" s="543"/>
      <c r="K37" s="543"/>
      <c r="L37" s="543"/>
      <c r="M37" s="543"/>
      <c r="N37" s="543"/>
      <c r="O37" s="543"/>
      <c r="P37" s="544"/>
    </row>
    <row r="38" spans="1:16" s="2" customFormat="1" ht="13.5" customHeight="1" x14ac:dyDescent="0.2">
      <c r="A38" s="468" t="s">
        <v>10</v>
      </c>
      <c r="B38" s="547" t="s">
        <v>9</v>
      </c>
      <c r="C38" s="463" t="s">
        <v>20</v>
      </c>
      <c r="D38" s="545" t="s">
        <v>123</v>
      </c>
      <c r="E38" s="470"/>
      <c r="F38" s="486"/>
      <c r="G38" s="523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72"/>
      <c r="B39" s="548"/>
      <c r="C39" s="462"/>
      <c r="D39" s="546"/>
      <c r="E39" s="471"/>
      <c r="F39" s="487"/>
      <c r="G39" s="487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68" t="s">
        <v>10</v>
      </c>
      <c r="B40" s="547" t="s">
        <v>9</v>
      </c>
      <c r="C40" s="463" t="s">
        <v>22</v>
      </c>
      <c r="D40" s="545" t="s">
        <v>125</v>
      </c>
      <c r="E40" s="470"/>
      <c r="F40" s="486"/>
      <c r="G40" s="523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72"/>
      <c r="B41" s="548"/>
      <c r="C41" s="462"/>
      <c r="D41" s="546"/>
      <c r="E41" s="471"/>
      <c r="F41" s="487"/>
      <c r="G41" s="487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20" t="s">
        <v>15</v>
      </c>
      <c r="D42" s="521"/>
      <c r="E42" s="521"/>
      <c r="F42" s="521"/>
      <c r="G42" s="521"/>
      <c r="H42" s="541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42" t="s">
        <v>129</v>
      </c>
      <c r="B43" s="543"/>
      <c r="C43" s="543"/>
      <c r="D43" s="543"/>
      <c r="E43" s="543"/>
      <c r="F43" s="543"/>
      <c r="G43" s="543"/>
      <c r="H43" s="543"/>
      <c r="I43" s="543"/>
      <c r="J43" s="543"/>
      <c r="K43" s="543"/>
      <c r="L43" s="543"/>
      <c r="M43" s="543"/>
      <c r="N43" s="543"/>
      <c r="O43" s="543"/>
      <c r="P43" s="544"/>
    </row>
    <row r="44" spans="1:16" ht="13.5" customHeight="1" x14ac:dyDescent="0.2">
      <c r="A44" s="478" t="s">
        <v>9</v>
      </c>
      <c r="B44" s="480" t="s">
        <v>9</v>
      </c>
      <c r="C44" s="482" t="s">
        <v>20</v>
      </c>
      <c r="D44" s="496" t="s">
        <v>45</v>
      </c>
      <c r="E44" s="474"/>
      <c r="F44" s="494" t="s">
        <v>9</v>
      </c>
      <c r="G44" s="492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79"/>
      <c r="B45" s="481"/>
      <c r="C45" s="483"/>
      <c r="D45" s="497"/>
      <c r="E45" s="475"/>
      <c r="F45" s="495"/>
      <c r="G45" s="493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68" t="s">
        <v>10</v>
      </c>
      <c r="B46" s="461" t="s">
        <v>9</v>
      </c>
      <c r="C46" s="463" t="s">
        <v>22</v>
      </c>
      <c r="D46" s="488" t="s">
        <v>47</v>
      </c>
      <c r="E46" s="470"/>
      <c r="F46" s="486" t="s">
        <v>9</v>
      </c>
      <c r="G46" s="484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72"/>
      <c r="B47" s="462"/>
      <c r="C47" s="462"/>
      <c r="D47" s="489"/>
      <c r="E47" s="471"/>
      <c r="F47" s="487"/>
      <c r="G47" s="485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68" t="s">
        <v>10</v>
      </c>
      <c r="B48" s="461" t="s">
        <v>9</v>
      </c>
      <c r="C48" s="463" t="s">
        <v>25</v>
      </c>
      <c r="D48" s="499" t="s">
        <v>48</v>
      </c>
      <c r="E48" s="470"/>
      <c r="F48" s="486" t="s">
        <v>9</v>
      </c>
      <c r="G48" s="484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72"/>
      <c r="B49" s="462"/>
      <c r="C49" s="462"/>
      <c r="D49" s="500"/>
      <c r="E49" s="471"/>
      <c r="F49" s="487"/>
      <c r="G49" s="485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68" t="s">
        <v>10</v>
      </c>
      <c r="B50" s="461" t="s">
        <v>9</v>
      </c>
      <c r="C50" s="463" t="s">
        <v>27</v>
      </c>
      <c r="D50" s="488" t="s">
        <v>50</v>
      </c>
      <c r="E50" s="470"/>
      <c r="F50" s="486" t="s">
        <v>9</v>
      </c>
      <c r="G50" s="484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72"/>
      <c r="B51" s="462"/>
      <c r="C51" s="462"/>
      <c r="D51" s="489"/>
      <c r="E51" s="471"/>
      <c r="F51" s="487"/>
      <c r="G51" s="485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68" t="s">
        <v>10</v>
      </c>
      <c r="B52" s="461" t="s">
        <v>9</v>
      </c>
      <c r="C52" s="463" t="s">
        <v>21</v>
      </c>
      <c r="D52" s="499" t="s">
        <v>51</v>
      </c>
      <c r="E52" s="470"/>
      <c r="F52" s="486" t="s">
        <v>9</v>
      </c>
      <c r="G52" s="484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72"/>
      <c r="B53" s="462"/>
      <c r="C53" s="462"/>
      <c r="D53" s="500"/>
      <c r="E53" s="471"/>
      <c r="F53" s="487"/>
      <c r="G53" s="485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68" t="s">
        <v>10</v>
      </c>
      <c r="B54" s="461" t="s">
        <v>9</v>
      </c>
      <c r="C54" s="463" t="s">
        <v>28</v>
      </c>
      <c r="D54" s="499" t="s">
        <v>52</v>
      </c>
      <c r="E54" s="470"/>
      <c r="F54" s="486" t="s">
        <v>9</v>
      </c>
      <c r="G54" s="484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72"/>
      <c r="B55" s="462"/>
      <c r="C55" s="462"/>
      <c r="D55" s="500"/>
      <c r="E55" s="471"/>
      <c r="F55" s="487"/>
      <c r="G55" s="485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68" t="s">
        <v>10</v>
      </c>
      <c r="B56" s="461" t="s">
        <v>9</v>
      </c>
      <c r="C56" s="463" t="s">
        <v>29</v>
      </c>
      <c r="D56" s="488" t="s">
        <v>53</v>
      </c>
      <c r="E56" s="470"/>
      <c r="F56" s="486" t="s">
        <v>9</v>
      </c>
      <c r="G56" s="484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72"/>
      <c r="B57" s="462"/>
      <c r="C57" s="462"/>
      <c r="D57" s="489"/>
      <c r="E57" s="471"/>
      <c r="F57" s="487"/>
      <c r="G57" s="485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02" t="s">
        <v>10</v>
      </c>
      <c r="B58" s="461" t="s">
        <v>9</v>
      </c>
      <c r="C58" s="463" t="s">
        <v>30</v>
      </c>
      <c r="D58" s="144" t="s">
        <v>54</v>
      </c>
      <c r="E58" s="501"/>
      <c r="F58" s="486" t="s">
        <v>9</v>
      </c>
      <c r="G58" s="504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71"/>
      <c r="B59" s="498"/>
      <c r="C59" s="498"/>
      <c r="D59" s="145"/>
      <c r="E59" s="487"/>
      <c r="F59" s="487"/>
      <c r="G59" s="485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68" t="s">
        <v>10</v>
      </c>
      <c r="B60" s="461" t="s">
        <v>9</v>
      </c>
      <c r="C60" s="463" t="s">
        <v>60</v>
      </c>
      <c r="D60" s="499" t="s">
        <v>55</v>
      </c>
      <c r="E60" s="470"/>
      <c r="F60" s="486" t="s">
        <v>9</v>
      </c>
      <c r="G60" s="484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72"/>
      <c r="B61" s="462"/>
      <c r="C61" s="462"/>
      <c r="D61" s="500"/>
      <c r="E61" s="471"/>
      <c r="F61" s="487"/>
      <c r="G61" s="485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68" t="s">
        <v>10</v>
      </c>
      <c r="B62" s="461" t="s">
        <v>9</v>
      </c>
      <c r="C62" s="463" t="s">
        <v>31</v>
      </c>
      <c r="D62" s="488" t="s">
        <v>56</v>
      </c>
      <c r="E62" s="470"/>
      <c r="F62" s="486" t="s">
        <v>9</v>
      </c>
      <c r="G62" s="484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72"/>
      <c r="B63" s="462"/>
      <c r="C63" s="462"/>
      <c r="D63" s="489"/>
      <c r="E63" s="471"/>
      <c r="F63" s="487"/>
      <c r="G63" s="485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78" t="s">
        <v>10</v>
      </c>
      <c r="B64" s="480" t="s">
        <v>9</v>
      </c>
      <c r="C64" s="482" t="s">
        <v>32</v>
      </c>
      <c r="D64" s="496" t="s">
        <v>57</v>
      </c>
      <c r="E64" s="474"/>
      <c r="F64" s="494" t="s">
        <v>9</v>
      </c>
      <c r="G64" s="49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79"/>
      <c r="B65" s="481"/>
      <c r="C65" s="483"/>
      <c r="D65" s="497"/>
      <c r="E65" s="475"/>
      <c r="F65" s="495"/>
      <c r="G65" s="493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68" t="s">
        <v>10</v>
      </c>
      <c r="B66" s="461" t="s">
        <v>9</v>
      </c>
      <c r="C66" s="463" t="s">
        <v>35</v>
      </c>
      <c r="D66" s="499" t="s">
        <v>61</v>
      </c>
      <c r="E66" s="470"/>
      <c r="F66" s="486" t="s">
        <v>9</v>
      </c>
      <c r="G66" s="484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72"/>
      <c r="B67" s="462"/>
      <c r="C67" s="462"/>
      <c r="D67" s="500"/>
      <c r="E67" s="471"/>
      <c r="F67" s="487"/>
      <c r="G67" s="485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68" t="s">
        <v>10</v>
      </c>
      <c r="B68" s="461" t="s">
        <v>9</v>
      </c>
      <c r="C68" s="463" t="s">
        <v>37</v>
      </c>
      <c r="D68" s="488" t="s">
        <v>63</v>
      </c>
      <c r="E68" s="470"/>
      <c r="F68" s="486" t="s">
        <v>9</v>
      </c>
      <c r="G68" s="484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72"/>
      <c r="B69" s="462"/>
      <c r="C69" s="462"/>
      <c r="D69" s="489"/>
      <c r="E69" s="471"/>
      <c r="F69" s="487"/>
      <c r="G69" s="485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68" t="s">
        <v>10</v>
      </c>
      <c r="B70" s="461" t="s">
        <v>9</v>
      </c>
      <c r="C70" s="463" t="s">
        <v>69</v>
      </c>
      <c r="D70" s="488" t="s">
        <v>64</v>
      </c>
      <c r="E70" s="470"/>
      <c r="F70" s="486" t="s">
        <v>9</v>
      </c>
      <c r="G70" s="484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72"/>
      <c r="B71" s="462"/>
      <c r="C71" s="462"/>
      <c r="D71" s="489"/>
      <c r="E71" s="471"/>
      <c r="F71" s="487"/>
      <c r="G71" s="485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68" t="s">
        <v>10</v>
      </c>
      <c r="B72" s="461" t="s">
        <v>9</v>
      </c>
      <c r="C72" s="463" t="s">
        <v>38</v>
      </c>
      <c r="D72" s="488" t="s">
        <v>67</v>
      </c>
      <c r="E72" s="470"/>
      <c r="F72" s="486" t="s">
        <v>9</v>
      </c>
      <c r="G72" s="484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72"/>
      <c r="B73" s="462"/>
      <c r="C73" s="462"/>
      <c r="D73" s="489"/>
      <c r="E73" s="471"/>
      <c r="F73" s="487"/>
      <c r="G73" s="485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68" t="s">
        <v>10</v>
      </c>
      <c r="B74" s="461" t="s">
        <v>9</v>
      </c>
      <c r="C74" s="463" t="s">
        <v>39</v>
      </c>
      <c r="D74" s="488" t="s">
        <v>68</v>
      </c>
      <c r="E74" s="470"/>
      <c r="F74" s="486" t="s">
        <v>9</v>
      </c>
      <c r="G74" s="484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72"/>
      <c r="B75" s="462"/>
      <c r="C75" s="462"/>
      <c r="D75" s="489"/>
      <c r="E75" s="471"/>
      <c r="F75" s="487"/>
      <c r="G75" s="485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68" t="s">
        <v>10</v>
      </c>
      <c r="B76" s="461" t="s">
        <v>9</v>
      </c>
      <c r="C76" s="463" t="s">
        <v>40</v>
      </c>
      <c r="D76" s="488" t="s">
        <v>70</v>
      </c>
      <c r="E76" s="470"/>
      <c r="F76" s="486" t="s">
        <v>9</v>
      </c>
      <c r="G76" s="484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72"/>
      <c r="B77" s="462"/>
      <c r="C77" s="462"/>
      <c r="D77" s="489"/>
      <c r="E77" s="471"/>
      <c r="F77" s="487"/>
      <c r="G77" s="485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68" t="s">
        <v>10</v>
      </c>
      <c r="B78" s="461" t="s">
        <v>9</v>
      </c>
      <c r="C78" s="463" t="s">
        <v>41</v>
      </c>
      <c r="D78" s="488" t="s">
        <v>72</v>
      </c>
      <c r="E78" s="470"/>
      <c r="F78" s="486" t="s">
        <v>9</v>
      </c>
      <c r="G78" s="484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72"/>
      <c r="B79" s="462"/>
      <c r="C79" s="462"/>
      <c r="D79" s="489"/>
      <c r="E79" s="471"/>
      <c r="F79" s="487"/>
      <c r="G79" s="485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68" t="s">
        <v>10</v>
      </c>
      <c r="B80" s="461" t="s">
        <v>9</v>
      </c>
      <c r="C80" s="463" t="s">
        <v>80</v>
      </c>
      <c r="D80" s="499" t="s">
        <v>75</v>
      </c>
      <c r="E80" s="470"/>
      <c r="F80" s="486" t="s">
        <v>9</v>
      </c>
      <c r="G80" s="484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72"/>
      <c r="B81" s="462"/>
      <c r="C81" s="462"/>
      <c r="D81" s="500"/>
      <c r="E81" s="471"/>
      <c r="F81" s="487"/>
      <c r="G81" s="485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68" t="s">
        <v>10</v>
      </c>
      <c r="B82" s="461" t="s">
        <v>9</v>
      </c>
      <c r="C82" s="463" t="s">
        <v>82</v>
      </c>
      <c r="D82" s="499" t="s">
        <v>76</v>
      </c>
      <c r="E82" s="470"/>
      <c r="F82" s="486" t="s">
        <v>9</v>
      </c>
      <c r="G82" s="484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72"/>
      <c r="B83" s="462"/>
      <c r="C83" s="462"/>
      <c r="D83" s="500"/>
      <c r="E83" s="471"/>
      <c r="F83" s="487"/>
      <c r="G83" s="485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68" t="s">
        <v>10</v>
      </c>
      <c r="B84" s="461" t="s">
        <v>9</v>
      </c>
      <c r="C84" s="463" t="s">
        <v>84</v>
      </c>
      <c r="D84" s="499" t="s">
        <v>77</v>
      </c>
      <c r="E84" s="470"/>
      <c r="F84" s="486" t="s">
        <v>9</v>
      </c>
      <c r="G84" s="484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72"/>
      <c r="B85" s="462"/>
      <c r="C85" s="462"/>
      <c r="D85" s="500"/>
      <c r="E85" s="471"/>
      <c r="F85" s="487"/>
      <c r="G85" s="485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78" t="s">
        <v>10</v>
      </c>
      <c r="B86" s="480" t="s">
        <v>9</v>
      </c>
      <c r="C86" s="482" t="s">
        <v>86</v>
      </c>
      <c r="D86" s="496" t="s">
        <v>79</v>
      </c>
      <c r="E86" s="474"/>
      <c r="F86" s="494" t="s">
        <v>9</v>
      </c>
      <c r="G86" s="49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79"/>
      <c r="B87" s="481"/>
      <c r="C87" s="483"/>
      <c r="D87" s="497"/>
      <c r="E87" s="475"/>
      <c r="F87" s="495"/>
      <c r="G87" s="493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68" t="s">
        <v>10</v>
      </c>
      <c r="B88" s="461" t="s">
        <v>9</v>
      </c>
      <c r="C88" s="463" t="s">
        <v>88</v>
      </c>
      <c r="D88" s="490" t="s">
        <v>81</v>
      </c>
      <c r="E88" s="470"/>
      <c r="F88" s="486" t="s">
        <v>9</v>
      </c>
      <c r="G88" s="484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72"/>
      <c r="B89" s="462"/>
      <c r="C89" s="462"/>
      <c r="D89" s="491"/>
      <c r="E89" s="471"/>
      <c r="F89" s="487"/>
      <c r="G89" s="485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68" t="s">
        <v>10</v>
      </c>
      <c r="B90" s="461" t="s">
        <v>9</v>
      </c>
      <c r="C90" s="463" t="s">
        <v>90</v>
      </c>
      <c r="D90" s="488" t="s">
        <v>83</v>
      </c>
      <c r="E90" s="470"/>
      <c r="F90" s="486" t="s">
        <v>9</v>
      </c>
      <c r="G90" s="484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72"/>
      <c r="B91" s="462"/>
      <c r="C91" s="462"/>
      <c r="D91" s="489"/>
      <c r="E91" s="471"/>
      <c r="F91" s="487"/>
      <c r="G91" s="485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68" t="s">
        <v>10</v>
      </c>
      <c r="B92" s="461" t="s">
        <v>9</v>
      </c>
      <c r="C92" s="463" t="s">
        <v>92</v>
      </c>
      <c r="D92" s="488" t="s">
        <v>85</v>
      </c>
      <c r="E92" s="470"/>
      <c r="F92" s="486" t="s">
        <v>9</v>
      </c>
      <c r="G92" s="484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72"/>
      <c r="B93" s="462"/>
      <c r="C93" s="462"/>
      <c r="D93" s="489"/>
      <c r="E93" s="471"/>
      <c r="F93" s="487"/>
      <c r="G93" s="485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68" t="s">
        <v>10</v>
      </c>
      <c r="B94" s="461" t="s">
        <v>9</v>
      </c>
      <c r="C94" s="463" t="s">
        <v>94</v>
      </c>
      <c r="D94" s="488" t="s">
        <v>87</v>
      </c>
      <c r="E94" s="470"/>
      <c r="F94" s="486" t="s">
        <v>9</v>
      </c>
      <c r="G94" s="484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72"/>
      <c r="B95" s="462"/>
      <c r="C95" s="462"/>
      <c r="D95" s="489"/>
      <c r="E95" s="471"/>
      <c r="F95" s="487"/>
      <c r="G95" s="485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68" t="s">
        <v>10</v>
      </c>
      <c r="B96" s="461" t="s">
        <v>9</v>
      </c>
      <c r="C96" s="463" t="s">
        <v>96</v>
      </c>
      <c r="D96" s="488" t="s">
        <v>89</v>
      </c>
      <c r="E96" s="470"/>
      <c r="F96" s="486" t="s">
        <v>9</v>
      </c>
      <c r="G96" s="484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72"/>
      <c r="B97" s="462"/>
      <c r="C97" s="462"/>
      <c r="D97" s="489"/>
      <c r="E97" s="471"/>
      <c r="F97" s="487"/>
      <c r="G97" s="485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68" t="s">
        <v>10</v>
      </c>
      <c r="B98" s="461" t="s">
        <v>9</v>
      </c>
      <c r="C98" s="463" t="s">
        <v>98</v>
      </c>
      <c r="D98" s="488" t="s">
        <v>91</v>
      </c>
      <c r="E98" s="470"/>
      <c r="F98" s="486" t="s">
        <v>9</v>
      </c>
      <c r="G98" s="484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72"/>
      <c r="B99" s="462"/>
      <c r="C99" s="462"/>
      <c r="D99" s="489"/>
      <c r="E99" s="471"/>
      <c r="F99" s="487"/>
      <c r="G99" s="485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68" t="s">
        <v>10</v>
      </c>
      <c r="B100" s="461" t="s">
        <v>9</v>
      </c>
      <c r="C100" s="463" t="s">
        <v>100</v>
      </c>
      <c r="D100" s="488" t="s">
        <v>93</v>
      </c>
      <c r="E100" s="470"/>
      <c r="F100" s="486" t="s">
        <v>9</v>
      </c>
      <c r="G100" s="484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72"/>
      <c r="B101" s="462"/>
      <c r="C101" s="462"/>
      <c r="D101" s="489"/>
      <c r="E101" s="471"/>
      <c r="F101" s="487"/>
      <c r="G101" s="485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68" t="s">
        <v>10</v>
      </c>
      <c r="B102" s="461" t="s">
        <v>9</v>
      </c>
      <c r="C102" s="463" t="s">
        <v>102</v>
      </c>
      <c r="D102" s="488" t="s">
        <v>95</v>
      </c>
      <c r="E102" s="470"/>
      <c r="F102" s="486" t="s">
        <v>9</v>
      </c>
      <c r="G102" s="484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72"/>
      <c r="B103" s="462"/>
      <c r="C103" s="462"/>
      <c r="D103" s="489"/>
      <c r="E103" s="471"/>
      <c r="F103" s="487"/>
      <c r="G103" s="485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78" t="s">
        <v>10</v>
      </c>
      <c r="B104" s="480" t="s">
        <v>9</v>
      </c>
      <c r="C104" s="482" t="s">
        <v>104</v>
      </c>
      <c r="D104" s="513" t="s">
        <v>97</v>
      </c>
      <c r="E104" s="474"/>
      <c r="F104" s="494" t="s">
        <v>9</v>
      </c>
      <c r="G104" s="49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08"/>
      <c r="B105" s="516"/>
      <c r="C105" s="509"/>
      <c r="D105" s="514"/>
      <c r="E105" s="511"/>
      <c r="F105" s="512"/>
      <c r="G105" s="51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79"/>
      <c r="B106" s="481"/>
      <c r="C106" s="483"/>
      <c r="D106" s="515"/>
      <c r="E106" s="475"/>
      <c r="F106" s="495"/>
      <c r="G106" s="493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68" t="s">
        <v>10</v>
      </c>
      <c r="B107" s="461" t="s">
        <v>9</v>
      </c>
      <c r="C107" s="463" t="s">
        <v>106</v>
      </c>
      <c r="D107" s="488" t="s">
        <v>99</v>
      </c>
      <c r="E107" s="470"/>
      <c r="F107" s="486" t="s">
        <v>9</v>
      </c>
      <c r="G107" s="484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72"/>
      <c r="B108" s="462"/>
      <c r="C108" s="462"/>
      <c r="D108" s="489"/>
      <c r="E108" s="471"/>
      <c r="F108" s="487"/>
      <c r="G108" s="485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68" t="s">
        <v>10</v>
      </c>
      <c r="B109" s="461" t="s">
        <v>9</v>
      </c>
      <c r="C109" s="463" t="s">
        <v>112</v>
      </c>
      <c r="D109" s="488" t="s">
        <v>105</v>
      </c>
      <c r="E109" s="470"/>
      <c r="F109" s="486" t="s">
        <v>9</v>
      </c>
      <c r="G109" s="484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72"/>
      <c r="B110" s="462"/>
      <c r="C110" s="462"/>
      <c r="D110" s="489"/>
      <c r="E110" s="471"/>
      <c r="F110" s="487"/>
      <c r="G110" s="485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68" t="s">
        <v>10</v>
      </c>
      <c r="B111" s="461" t="s">
        <v>9</v>
      </c>
      <c r="C111" s="463" t="s">
        <v>114</v>
      </c>
      <c r="D111" s="490" t="s">
        <v>107</v>
      </c>
      <c r="E111" s="470"/>
      <c r="F111" s="486" t="s">
        <v>9</v>
      </c>
      <c r="G111" s="484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72"/>
      <c r="B112" s="462"/>
      <c r="C112" s="462"/>
      <c r="D112" s="491"/>
      <c r="E112" s="471"/>
      <c r="F112" s="487"/>
      <c r="G112" s="485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68" t="s">
        <v>10</v>
      </c>
      <c r="B113" s="461" t="s">
        <v>9</v>
      </c>
      <c r="C113" s="463" t="s">
        <v>117</v>
      </c>
      <c r="D113" s="488" t="s">
        <v>111</v>
      </c>
      <c r="E113" s="470"/>
      <c r="F113" s="486" t="s">
        <v>9</v>
      </c>
      <c r="G113" s="484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72"/>
      <c r="B114" s="462"/>
      <c r="C114" s="462"/>
      <c r="D114" s="489"/>
      <c r="E114" s="471"/>
      <c r="F114" s="487"/>
      <c r="G114" s="485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68" t="s">
        <v>10</v>
      </c>
      <c r="B115" s="461" t="s">
        <v>9</v>
      </c>
      <c r="C115" s="463" t="s">
        <v>118</v>
      </c>
      <c r="D115" s="488" t="s">
        <v>113</v>
      </c>
      <c r="E115" s="470"/>
      <c r="F115" s="486" t="s">
        <v>9</v>
      </c>
      <c r="G115" s="484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72"/>
      <c r="B116" s="462"/>
      <c r="C116" s="462"/>
      <c r="D116" s="489"/>
      <c r="E116" s="471"/>
      <c r="F116" s="487"/>
      <c r="G116" s="485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78" t="s">
        <v>10</v>
      </c>
      <c r="B117" s="480" t="s">
        <v>9</v>
      </c>
      <c r="C117" s="482" t="s">
        <v>26</v>
      </c>
      <c r="D117" s="476" t="s">
        <v>49</v>
      </c>
      <c r="E117" s="474"/>
      <c r="F117" s="494" t="s">
        <v>9</v>
      </c>
      <c r="G117" s="49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79"/>
      <c r="B118" s="481"/>
      <c r="C118" s="483"/>
      <c r="D118" s="477"/>
      <c r="E118" s="475"/>
      <c r="F118" s="495"/>
      <c r="G118" s="493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68" t="s">
        <v>10</v>
      </c>
      <c r="B119" s="461" t="s">
        <v>9</v>
      </c>
      <c r="C119" s="463" t="s">
        <v>33</v>
      </c>
      <c r="D119" s="464" t="s">
        <v>58</v>
      </c>
      <c r="E119" s="470"/>
      <c r="F119" s="486" t="s">
        <v>9</v>
      </c>
      <c r="G119" s="484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72"/>
      <c r="B120" s="462"/>
      <c r="C120" s="462"/>
      <c r="D120" s="473"/>
      <c r="E120" s="471"/>
      <c r="F120" s="487"/>
      <c r="G120" s="485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68" t="s">
        <v>10</v>
      </c>
      <c r="B121" s="461" t="s">
        <v>9</v>
      </c>
      <c r="C121" s="463" t="s">
        <v>34</v>
      </c>
      <c r="D121" s="464" t="s">
        <v>59</v>
      </c>
      <c r="E121" s="470"/>
      <c r="F121" s="486" t="s">
        <v>9</v>
      </c>
      <c r="G121" s="484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72"/>
      <c r="B122" s="462"/>
      <c r="C122" s="462"/>
      <c r="D122" s="473"/>
      <c r="E122" s="471"/>
      <c r="F122" s="487"/>
      <c r="G122" s="485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68" t="s">
        <v>10</v>
      </c>
      <c r="B123" s="461" t="s">
        <v>9</v>
      </c>
      <c r="C123" s="463" t="s">
        <v>36</v>
      </c>
      <c r="D123" s="464" t="s">
        <v>62</v>
      </c>
      <c r="E123" s="470"/>
      <c r="F123" s="486" t="s">
        <v>9</v>
      </c>
      <c r="G123" s="484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72"/>
      <c r="B124" s="462"/>
      <c r="C124" s="462"/>
      <c r="D124" s="473"/>
      <c r="E124" s="471"/>
      <c r="F124" s="487"/>
      <c r="G124" s="485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78" t="s">
        <v>10</v>
      </c>
      <c r="B125" s="480" t="s">
        <v>9</v>
      </c>
      <c r="C125" s="482" t="s">
        <v>71</v>
      </c>
      <c r="D125" s="476" t="s">
        <v>65</v>
      </c>
      <c r="E125" s="474"/>
      <c r="F125" s="494" t="s">
        <v>9</v>
      </c>
      <c r="G125" s="49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79"/>
      <c r="B126" s="481"/>
      <c r="C126" s="483"/>
      <c r="D126" s="477"/>
      <c r="E126" s="475"/>
      <c r="F126" s="495"/>
      <c r="G126" s="493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68" t="s">
        <v>10</v>
      </c>
      <c r="B127" s="461" t="s">
        <v>9</v>
      </c>
      <c r="C127" s="463" t="s">
        <v>78</v>
      </c>
      <c r="D127" s="464" t="s">
        <v>74</v>
      </c>
      <c r="E127" s="470"/>
      <c r="F127" s="486" t="s">
        <v>9</v>
      </c>
      <c r="G127" s="484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72"/>
      <c r="B128" s="462"/>
      <c r="C128" s="462"/>
      <c r="D128" s="473"/>
      <c r="E128" s="471"/>
      <c r="F128" s="487"/>
      <c r="G128" s="485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68" t="s">
        <v>10</v>
      </c>
      <c r="B129" s="461" t="s">
        <v>9</v>
      </c>
      <c r="C129" s="463" t="s">
        <v>108</v>
      </c>
      <c r="D129" s="464" t="s">
        <v>101</v>
      </c>
      <c r="E129" s="470"/>
      <c r="F129" s="486" t="s">
        <v>9</v>
      </c>
      <c r="G129" s="484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72"/>
      <c r="B130" s="462"/>
      <c r="C130" s="462"/>
      <c r="D130" s="473"/>
      <c r="E130" s="471"/>
      <c r="F130" s="487"/>
      <c r="G130" s="485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68" t="s">
        <v>10</v>
      </c>
      <c r="B131" s="461" t="s">
        <v>9</v>
      </c>
      <c r="C131" s="463" t="s">
        <v>110</v>
      </c>
      <c r="D131" s="464" t="s">
        <v>103</v>
      </c>
      <c r="E131" s="470"/>
      <c r="F131" s="486" t="s">
        <v>9</v>
      </c>
      <c r="G131" s="484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72"/>
      <c r="B132" s="462"/>
      <c r="C132" s="462"/>
      <c r="D132" s="473"/>
      <c r="E132" s="471"/>
      <c r="F132" s="487"/>
      <c r="G132" s="485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68" t="s">
        <v>10</v>
      </c>
      <c r="B133" s="461" t="s">
        <v>9</v>
      </c>
      <c r="C133" s="463" t="s">
        <v>115</v>
      </c>
      <c r="D133" s="464" t="s">
        <v>109</v>
      </c>
      <c r="E133" s="470"/>
      <c r="F133" s="486" t="s">
        <v>9</v>
      </c>
      <c r="G133" s="484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72"/>
      <c r="B134" s="462"/>
      <c r="C134" s="462"/>
      <c r="D134" s="473"/>
      <c r="E134" s="471"/>
      <c r="F134" s="487"/>
      <c r="G134" s="485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68" t="s">
        <v>10</v>
      </c>
      <c r="B135" s="461" t="s">
        <v>9</v>
      </c>
      <c r="C135" s="463" t="s">
        <v>119</v>
      </c>
      <c r="D135" s="138" t="s">
        <v>124</v>
      </c>
      <c r="E135" s="501"/>
      <c r="F135" s="501"/>
      <c r="G135" s="504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69"/>
      <c r="B136" s="466"/>
      <c r="C136" s="467"/>
      <c r="D136" s="139"/>
      <c r="E136" s="487"/>
      <c r="F136" s="487"/>
      <c r="G136" s="485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68" t="s">
        <v>10</v>
      </c>
      <c r="B137" s="461" t="s">
        <v>9</v>
      </c>
      <c r="C137" s="463" t="s">
        <v>120</v>
      </c>
      <c r="D137" s="464" t="s">
        <v>116</v>
      </c>
      <c r="E137" s="506"/>
      <c r="F137" s="486" t="s">
        <v>9</v>
      </c>
      <c r="G137" s="484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69"/>
      <c r="B138" s="466"/>
      <c r="C138" s="467"/>
      <c r="D138" s="465"/>
      <c r="E138" s="507"/>
      <c r="F138" s="503"/>
      <c r="G138" s="505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68" t="s">
        <v>10</v>
      </c>
      <c r="B139" s="461" t="s">
        <v>9</v>
      </c>
      <c r="C139" s="463" t="s">
        <v>73</v>
      </c>
      <c r="D139" s="464" t="s">
        <v>66</v>
      </c>
      <c r="E139" s="470"/>
      <c r="F139" s="486" t="s">
        <v>9</v>
      </c>
      <c r="G139" s="484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72"/>
      <c r="B140" s="462"/>
      <c r="C140" s="462"/>
      <c r="D140" s="473"/>
      <c r="E140" s="471"/>
      <c r="F140" s="487"/>
      <c r="G140" s="485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20" t="s">
        <v>15</v>
      </c>
      <c r="D141" s="521"/>
      <c r="E141" s="521"/>
      <c r="F141" s="521"/>
      <c r="G141" s="521"/>
      <c r="H141" s="522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17" t="s">
        <v>131</v>
      </c>
      <c r="D142" s="518"/>
      <c r="E142" s="518"/>
      <c r="F142" s="518"/>
      <c r="G142" s="518"/>
      <c r="H142" s="519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2026-03-27T12:32:41Z</cp:lastPrinted>
  <dcterms:created xsi:type="dcterms:W3CDTF">2004-05-19T10:48:48Z</dcterms:created>
  <dcterms:modified xsi:type="dcterms:W3CDTF">2026-05-14T08:52:47Z</dcterms:modified>
</cp:coreProperties>
</file>