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ai\2021\Sprendimai\0730\"/>
    </mc:Choice>
  </mc:AlternateContent>
  <xr:revisionPtr revIDLastSave="0" documentId="13_ncr:1_{11262940-7F62-4A82-87DD-67C7441BC96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Lapas1" sheetId="2" r:id="rId2"/>
  </sheets>
  <calcPr calcId="181029"/>
</workbook>
</file>

<file path=xl/calcChain.xml><?xml version="1.0" encoding="utf-8"?>
<calcChain xmlns="http://schemas.openxmlformats.org/spreadsheetml/2006/main">
  <c r="E139" i="1" l="1"/>
  <c r="E69" i="1"/>
  <c r="E335" i="1"/>
  <c r="E137" i="1"/>
  <c r="E136" i="1"/>
  <c r="E67" i="1"/>
  <c r="E66" i="1"/>
  <c r="E497" i="1"/>
  <c r="E491" i="1"/>
  <c r="F383" i="1"/>
  <c r="E382" i="1"/>
  <c r="D383" i="1"/>
  <c r="E150" i="1"/>
  <c r="E82" i="1"/>
  <c r="E286" i="1"/>
  <c r="E122" i="1"/>
  <c r="E51" i="1"/>
  <c r="E241" i="1"/>
  <c r="E75" i="1"/>
  <c r="E144" i="1"/>
  <c r="E499" i="1"/>
  <c r="E505" i="1"/>
  <c r="E356" i="1"/>
  <c r="G362" i="1"/>
  <c r="E174" i="1"/>
  <c r="E155" i="1"/>
  <c r="E490" i="1"/>
  <c r="E472" i="1"/>
  <c r="E204" i="1"/>
  <c r="E303" i="1"/>
  <c r="E261" i="1"/>
  <c r="E259" i="1"/>
  <c r="E432" i="1"/>
  <c r="E455" i="1"/>
  <c r="E148" i="1"/>
  <c r="E128" i="1"/>
  <c r="E77" i="1"/>
  <c r="E57" i="1"/>
  <c r="E434" i="1"/>
  <c r="E417" i="1"/>
  <c r="E398" i="1"/>
  <c r="E358" i="1"/>
  <c r="E376" i="1"/>
  <c r="E383" i="1" s="1"/>
  <c r="E349" i="1"/>
  <c r="E475" i="1"/>
  <c r="E466" i="1"/>
  <c r="E110" i="1"/>
  <c r="E39" i="1"/>
  <c r="E273" i="1"/>
  <c r="E70" i="1"/>
  <c r="E49" i="1"/>
  <c r="E120" i="1"/>
  <c r="E480" i="1"/>
  <c r="G371" i="1"/>
  <c r="E365" i="1"/>
  <c r="E92" i="1"/>
  <c r="E21" i="1"/>
  <c r="E414" i="1"/>
  <c r="E117" i="1"/>
  <c r="E46" i="1"/>
  <c r="E504" i="1"/>
  <c r="E147" i="1"/>
  <c r="E79" i="1"/>
  <c r="E102" i="1"/>
  <c r="E113" i="1"/>
  <c r="E42" i="1"/>
  <c r="E114" i="1"/>
  <c r="E43" i="1"/>
  <c r="E327" i="1"/>
  <c r="E107" i="1"/>
  <c r="E100" i="1"/>
  <c r="E36" i="1"/>
  <c r="E29" i="1"/>
  <c r="E270" i="1"/>
  <c r="E262" i="1"/>
  <c r="E244" i="1"/>
  <c r="E225" i="1"/>
  <c r="E216" i="1"/>
  <c r="E206" i="1"/>
  <c r="E196" i="1"/>
  <c r="E186" i="1"/>
  <c r="E176" i="1"/>
  <c r="E166" i="1"/>
  <c r="E145" i="1"/>
  <c r="E78" i="1"/>
  <c r="E142" i="1"/>
  <c r="E73" i="1"/>
  <c r="E132" i="1" l="1"/>
  <c r="E61" i="1"/>
  <c r="F265" i="1"/>
  <c r="F255" i="1"/>
  <c r="F170" i="1"/>
  <c r="E252" i="1"/>
  <c r="G255" i="1"/>
  <c r="E158" i="1"/>
  <c r="G161" i="1"/>
  <c r="E104" i="1"/>
  <c r="E33" i="1"/>
  <c r="E112" i="1"/>
  <c r="E111" i="1"/>
  <c r="E108" i="1"/>
  <c r="E105" i="1"/>
  <c r="E103" i="1"/>
  <c r="E97" i="1"/>
  <c r="E96" i="1"/>
  <c r="E95" i="1"/>
  <c r="E94" i="1"/>
  <c r="E41" i="1"/>
  <c r="E24" i="1"/>
  <c r="E386" i="1"/>
  <c r="G391" i="1"/>
  <c r="E44" i="1"/>
  <c r="E115" i="1"/>
  <c r="E116" i="1"/>
  <c r="E45" i="1"/>
  <c r="E64" i="1"/>
  <c r="E63" i="1"/>
  <c r="E62" i="1"/>
  <c r="E134" i="1"/>
  <c r="E133" i="1"/>
  <c r="E135" i="1"/>
  <c r="E371" i="1"/>
  <c r="F84" i="1"/>
  <c r="E31" i="1"/>
  <c r="E25" i="1"/>
  <c r="E40" i="1"/>
  <c r="E37" i="1"/>
  <c r="E34" i="1"/>
  <c r="E32" i="1"/>
  <c r="E26" i="1"/>
  <c r="E23" i="1"/>
  <c r="E487" i="1" l="1"/>
  <c r="D487" i="1"/>
  <c r="E84" i="1" l="1"/>
  <c r="G84" i="1"/>
  <c r="H84" i="1"/>
  <c r="D152" i="1"/>
  <c r="E152" i="1"/>
  <c r="F152" i="1"/>
  <c r="G152" i="1"/>
  <c r="H152" i="1"/>
  <c r="D161" i="1"/>
  <c r="E161" i="1"/>
  <c r="F161" i="1"/>
  <c r="H161" i="1"/>
  <c r="D170" i="1"/>
  <c r="E170" i="1"/>
  <c r="G170" i="1"/>
  <c r="H170" i="1"/>
  <c r="D180" i="1"/>
  <c r="E180" i="1"/>
  <c r="F180" i="1"/>
  <c r="G180" i="1"/>
  <c r="H180" i="1"/>
  <c r="D190" i="1"/>
  <c r="E190" i="1"/>
  <c r="F190" i="1"/>
  <c r="G190" i="1"/>
  <c r="D200" i="1"/>
  <c r="E200" i="1"/>
  <c r="F200" i="1"/>
  <c r="G200" i="1"/>
  <c r="D210" i="1"/>
  <c r="E210" i="1"/>
  <c r="F210" i="1"/>
  <c r="H210" i="1"/>
  <c r="D220" i="1"/>
  <c r="E220" i="1"/>
  <c r="F220" i="1"/>
  <c r="G220" i="1"/>
  <c r="H220" i="1"/>
  <c r="D229" i="1"/>
  <c r="E229" i="1"/>
  <c r="F229" i="1"/>
  <c r="H229" i="1"/>
  <c r="D238" i="1"/>
  <c r="E238" i="1"/>
  <c r="F238" i="1"/>
  <c r="H238" i="1"/>
  <c r="D247" i="1"/>
  <c r="E247" i="1"/>
  <c r="F247" i="1"/>
  <c r="G247" i="1"/>
  <c r="H247" i="1"/>
  <c r="D255" i="1"/>
  <c r="E255" i="1"/>
  <c r="H255" i="1"/>
  <c r="D265" i="1"/>
  <c r="E265" i="1"/>
  <c r="H265" i="1"/>
  <c r="D275" i="1"/>
  <c r="E275" i="1"/>
  <c r="F275" i="1"/>
  <c r="G275" i="1"/>
  <c r="H275" i="1"/>
  <c r="D282" i="1"/>
  <c r="E282" i="1"/>
  <c r="F282" i="1"/>
  <c r="D289" i="1"/>
  <c r="E289" i="1"/>
  <c r="G289" i="1"/>
  <c r="D293" i="1"/>
  <c r="E293" i="1"/>
  <c r="F293" i="1"/>
  <c r="H293" i="1"/>
  <c r="D299" i="1"/>
  <c r="E299" i="1"/>
  <c r="F299" i="1"/>
  <c r="D306" i="1"/>
  <c r="E306" i="1"/>
  <c r="F306" i="1"/>
  <c r="G306" i="1"/>
  <c r="H306" i="1"/>
  <c r="D312" i="1"/>
  <c r="E312" i="1"/>
  <c r="F312" i="1"/>
  <c r="D318" i="1"/>
  <c r="E318" i="1"/>
  <c r="F318" i="1"/>
  <c r="D324" i="1"/>
  <c r="E324" i="1"/>
  <c r="F324" i="1"/>
  <c r="D330" i="1"/>
  <c r="E330" i="1"/>
  <c r="F330" i="1"/>
  <c r="G330" i="1"/>
  <c r="D336" i="1"/>
  <c r="E336" i="1"/>
  <c r="F336" i="1"/>
  <c r="G336" i="1"/>
  <c r="D343" i="1"/>
  <c r="E343" i="1"/>
  <c r="F343" i="1"/>
  <c r="G343" i="1"/>
  <c r="H343" i="1"/>
  <c r="D353" i="1"/>
  <c r="E353" i="1"/>
  <c r="F353" i="1"/>
  <c r="G353" i="1"/>
  <c r="H353" i="1"/>
  <c r="D362" i="1"/>
  <c r="E362" i="1"/>
  <c r="F362" i="1"/>
  <c r="D371" i="1"/>
  <c r="F371" i="1"/>
  <c r="H371" i="1"/>
  <c r="G383" i="1"/>
  <c r="H383" i="1"/>
  <c r="D391" i="1"/>
  <c r="E391" i="1"/>
  <c r="F391" i="1"/>
  <c r="H391" i="1"/>
  <c r="D402" i="1"/>
  <c r="E402" i="1"/>
  <c r="F402" i="1"/>
  <c r="G402" i="1"/>
  <c r="D411" i="1"/>
  <c r="E411" i="1"/>
  <c r="F411" i="1"/>
  <c r="D421" i="1"/>
  <c r="E421" i="1"/>
  <c r="F421" i="1"/>
  <c r="D429" i="1"/>
  <c r="E429" i="1"/>
  <c r="F429" i="1"/>
  <c r="D438" i="1"/>
  <c r="E438" i="1"/>
  <c r="F438" i="1"/>
  <c r="H438" i="1"/>
  <c r="D446" i="1"/>
  <c r="E446" i="1"/>
  <c r="F446" i="1"/>
  <c r="G446" i="1"/>
  <c r="D456" i="1"/>
  <c r="E456" i="1"/>
  <c r="F456" i="1"/>
  <c r="G456" i="1"/>
  <c r="D461" i="1"/>
  <c r="E461" i="1"/>
  <c r="F461" i="1"/>
  <c r="D469" i="1"/>
  <c r="E469" i="1"/>
  <c r="F469" i="1"/>
  <c r="D477" i="1"/>
  <c r="E477" i="1"/>
  <c r="F477" i="1"/>
  <c r="G477" i="1"/>
  <c r="D482" i="1"/>
  <c r="E482" i="1"/>
  <c r="F482" i="1"/>
  <c r="G482" i="1"/>
  <c r="H482" i="1"/>
  <c r="F487" i="1"/>
  <c r="D493" i="1"/>
  <c r="E493" i="1"/>
  <c r="F493" i="1"/>
  <c r="H493" i="1"/>
  <c r="D500" i="1"/>
  <c r="E500" i="1"/>
  <c r="F500" i="1"/>
  <c r="G500" i="1"/>
  <c r="D509" i="1"/>
  <c r="E509" i="1"/>
  <c r="F509" i="1"/>
  <c r="G509" i="1"/>
  <c r="H510" i="1" l="1"/>
  <c r="G510" i="1"/>
  <c r="D510" i="1"/>
  <c r="E510" i="1"/>
  <c r="F510" i="1"/>
  <c r="D84" i="1"/>
</calcChain>
</file>

<file path=xl/sharedStrings.xml><?xml version="1.0" encoding="utf-8"?>
<sst xmlns="http://schemas.openxmlformats.org/spreadsheetml/2006/main" count="417" uniqueCount="120">
  <si>
    <t>PATVIRTINTA</t>
  </si>
  <si>
    <t xml:space="preserve">Šakių rajono savivaldybės tarybos </t>
  </si>
  <si>
    <t>4 priedas</t>
  </si>
  <si>
    <t xml:space="preserve"> </t>
  </si>
  <si>
    <t>tūkst. Eur</t>
  </si>
  <si>
    <t>Asignavimų valdytojas ir programos pavadinimas</t>
  </si>
  <si>
    <t>Funkcijos kodas</t>
  </si>
  <si>
    <t xml:space="preserve">Iš viso </t>
  </si>
  <si>
    <t>Iš jų:</t>
  </si>
  <si>
    <t>išlaidoms</t>
  </si>
  <si>
    <t>turtui įsigyti</t>
  </si>
  <si>
    <t>iš jų: darbo užmokesčiui</t>
  </si>
  <si>
    <t>Savivaldybės administracija su seniūnijomis, iš jų:</t>
  </si>
  <si>
    <t>Mokymosi visą gyvenimą, jaunimo ir sporto programa</t>
  </si>
  <si>
    <t xml:space="preserve">Regioninės plėtros ir bendruomeninių iniciatyvų programa </t>
  </si>
  <si>
    <t>ES lėšos</t>
  </si>
  <si>
    <t>Valstybės biudžeto lėšos</t>
  </si>
  <si>
    <t>(skolintos lėšos)</t>
  </si>
  <si>
    <t>Kultūros ir turizmo plėtros programa</t>
  </si>
  <si>
    <t>Valdymo programa</t>
  </si>
  <si>
    <t>mero fondas</t>
  </si>
  <si>
    <t>(biudžetinių įstaigų pajamos)</t>
  </si>
  <si>
    <t>lėšų už parduotus valstybinės žemės sklypus panaudojimo programai</t>
  </si>
  <si>
    <t>Ūkio plėtros programa</t>
  </si>
  <si>
    <t>verslo plėtros priemonėms</t>
  </si>
  <si>
    <t>(aplinkos apsaugos rėmimo specialioji programa)</t>
  </si>
  <si>
    <t>užimtumo didinimo programai įgyvendinti</t>
  </si>
  <si>
    <t>Socialinės ir sveikatos apsaugos programa</t>
  </si>
  <si>
    <t>ES lėšos projektams</t>
  </si>
  <si>
    <t>Iš viso savivaldybės administracijai su seniūnijomis, iš jų:</t>
  </si>
  <si>
    <t>Savivaldybės administracija</t>
  </si>
  <si>
    <t>Iš viso</t>
  </si>
  <si>
    <t>Barzdų seniūnija</t>
  </si>
  <si>
    <t>užimtumo didinimo programai</t>
  </si>
  <si>
    <t>Gelgaudiškio seniūnija</t>
  </si>
  <si>
    <t>aplinkotvarkai</t>
  </si>
  <si>
    <t>Griškabūdžio seniūnija</t>
  </si>
  <si>
    <t>Kidulių seniūnija</t>
  </si>
  <si>
    <t>Kriūkų seniūnija</t>
  </si>
  <si>
    <t>Kudirkos Naumiesčio seniūnija</t>
  </si>
  <si>
    <t>Lekėčių seniūnija</t>
  </si>
  <si>
    <t>Lukšių seniūnija</t>
  </si>
  <si>
    <t>Plokščių seniūnija</t>
  </si>
  <si>
    <t>Sintautų seniūnija</t>
  </si>
  <si>
    <t>Slavikų seniūnija</t>
  </si>
  <si>
    <t>Sudargo seniūnija</t>
  </si>
  <si>
    <t>Šakių seniūnija</t>
  </si>
  <si>
    <t>Socialinės apsaugos programa</t>
  </si>
  <si>
    <t>Žvirgždaičių seniūnija</t>
  </si>
  <si>
    <t>Savivaivaldybės administracija (Biudžeto ir turto skyrius)</t>
  </si>
  <si>
    <t>Savivaldybės administracijos direktoriaus rezervas</t>
  </si>
  <si>
    <t>Ūkio plėtros programa (Verslo plėtros fondas)</t>
  </si>
  <si>
    <t>Šakių rajono savivaldybės kontrolieriaus tarnyba</t>
  </si>
  <si>
    <t>Gelgaudiškio kultūros centras</t>
  </si>
  <si>
    <t>Griškabūdžio kultūros centras</t>
  </si>
  <si>
    <t>Kudirkos Naumiesčio kultūros centras</t>
  </si>
  <si>
    <t>Lukšių kultūros centras</t>
  </si>
  <si>
    <t>Sintautų kultūros centras</t>
  </si>
  <si>
    <t>Šakių kultūros centras</t>
  </si>
  <si>
    <t>Zanavykų muziejus</t>
  </si>
  <si>
    <t>Savivaldybės viešoji biblioteka</t>
  </si>
  <si>
    <t xml:space="preserve"> Šakių „Žiburio“ gimnazija</t>
  </si>
  <si>
    <t xml:space="preserve"> Kudirkos Naumiesčio Vinco Kudirkos gimnazija</t>
  </si>
  <si>
    <t>Lukšių Vinco Grybo gimnazija</t>
  </si>
  <si>
    <t>Griškabūdžio gimnazija</t>
  </si>
  <si>
    <t xml:space="preserve"> Gelgaudiškio pagrindinė mokykla</t>
  </si>
  <si>
    <t>Šakių „Varpo" mokykla</t>
  </si>
  <si>
    <t xml:space="preserve"> Kidulių pagrindinė mokykla</t>
  </si>
  <si>
    <t>Gelgaudiškio „Šaltinio" specialiojo ugdymo centras</t>
  </si>
  <si>
    <t>Šakių rajono meno mokykla</t>
  </si>
  <si>
    <t>Šakių jaunimo kūrybos ir sporto centras</t>
  </si>
  <si>
    <t>Kukarskės globos namai</t>
  </si>
  <si>
    <t>Šakių socialinių paslaugų centras</t>
  </si>
  <si>
    <t>Socialinė parama mokiniams</t>
  </si>
  <si>
    <t>socialinė parama mokiniams</t>
  </si>
  <si>
    <t>Mokymosi visą gyvenimą, jaunimo ir sporto programa programa</t>
  </si>
  <si>
    <t>Sintautų pagrindinė mokykla</t>
  </si>
  <si>
    <t>biudžetinių įstaigų pajamos</t>
  </si>
  <si>
    <t>valstybės biudžeto lėšos kelių priežiūrai</t>
  </si>
  <si>
    <t>valstybės biudžeto lėšos kelių priežiūai</t>
  </si>
  <si>
    <t>Kriūkų mokykla-daugiafunkcis centras</t>
  </si>
  <si>
    <t xml:space="preserve"> Lekėčių mokykla-daugiafunkcis centras</t>
  </si>
  <si>
    <t xml:space="preserve"> Plokščių mokykla-daugiafunkcis centras</t>
  </si>
  <si>
    <t>Ūkio plėtros programa (melioracija)</t>
  </si>
  <si>
    <r>
      <t xml:space="preserve">Ūkio plėtros programa </t>
    </r>
    <r>
      <rPr>
        <i/>
        <sz val="12"/>
        <rFont val="Times New Roman"/>
        <family val="1"/>
        <charset val="186"/>
      </rPr>
      <t>(melioracija)</t>
    </r>
  </si>
  <si>
    <t>ŠAKIŲ RAJONO SAVIVALDYBĖS 2021 METŲ BIUDŽETO ASIGNAVIMAI PAGAL ASIGNAVIMŲ VALDYTOJUS</t>
  </si>
  <si>
    <t>2020 m. skola</t>
  </si>
  <si>
    <t>Valstybės biudžeto lėšos skaitmeninio ugdymo plėtrai</t>
  </si>
  <si>
    <t>Valstybės biudžeto lėšos neformaliam vaikų švietimui</t>
  </si>
  <si>
    <t>ES ir kitos tarptautinės finansinės paramos bei bendrojo finansavimo lėšos projektų finansavimui</t>
  </si>
  <si>
    <t xml:space="preserve">ES ir kitos tarptautinės finansinės paramos bei bendrojo finansavimo lėšos </t>
  </si>
  <si>
    <t>Europos sąjungos lėšos neformaliam vaikų švietimui</t>
  </si>
  <si>
    <t>Europos Sąjungos lėšos neformaliam vaikų švietimui</t>
  </si>
  <si>
    <t>Valstybės biudžeto dotacija</t>
  </si>
  <si>
    <t>Valstybės biudžeto lėšos mokinių konsultacijoms</t>
  </si>
  <si>
    <t>Valstybės biudžeto lėšos vaikų dienos centrams</t>
  </si>
  <si>
    <t xml:space="preserve"> Šakių lopšelis-darželis „Berželis" </t>
  </si>
  <si>
    <t>Šakių rajono vaikų lopšelis-darželis „Klevelis“</t>
  </si>
  <si>
    <t>Regioninės plėtros ir bendruomeninių iūnociatyvų programa</t>
  </si>
  <si>
    <t>valstybės biudžeto lėšos kolektyvinės sutarties įsipareigojimams įgyvendinti</t>
  </si>
  <si>
    <t>2021 m. vasario 19 d. sprendimu Nr. T-51</t>
  </si>
  <si>
    <t xml:space="preserve">(Šakių rajono savivaldybės tarybos </t>
  </si>
  <si>
    <t>redakcija)</t>
  </si>
  <si>
    <t>Speciali tikslinė dotacija koordinuotai teikiamų paslaugų vaikams ir vaiko atstovams koordinavimui</t>
  </si>
  <si>
    <t>Valstybės biudžeto lėšos projektams</t>
  </si>
  <si>
    <t xml:space="preserve">Valstybės biudžeto lėšos, skirtos sveikatos priežiūros įstaigų patirtoms išlaidoms už skiepijimo paslaugas nuo COVID-19 ligos kompensuoti </t>
  </si>
  <si>
    <t>Valstybės biudžeto lėšos mokytojų padėjėjų pareigybėms įsteigti</t>
  </si>
  <si>
    <t>Valstybės biudžeto lėšos mokytojų padėjėjų pareigybėms įseigti</t>
  </si>
  <si>
    <t>valstybės biudžeto lėšos COVID-19 padariniams pašalinti</t>
  </si>
  <si>
    <t>valstybėsbiudžeto lėšos COVID-19 padariniams pašalinti</t>
  </si>
  <si>
    <t>Valstybės biudžeto dotacija socialinėms išmokoms</t>
  </si>
  <si>
    <t>Šakių rajono savivaldybės visuomenės sveikatos biuras</t>
  </si>
  <si>
    <t>Valstybės biudžeto lėšos visuomenės specialistų darbo užmokesčio didinimui</t>
  </si>
  <si>
    <t>Valstybės biudžeto lėšos vaikų vasaros stovykloms</t>
  </si>
  <si>
    <t>Šakių rajono švietimo pagalbos tarnyba</t>
  </si>
  <si>
    <t>Valstybės biudžeto lėšos pedagoginių darbuotojų skaičiaus optimizavimui</t>
  </si>
  <si>
    <t>valstybės biudžeto lėšos socialinės srities darbuotojų darbo užmokesčiui didinti</t>
  </si>
  <si>
    <t>Valstybės biudžeto lėšos socialinės srities darbuotojų darbo užmokesčiui didinti</t>
  </si>
  <si>
    <t>valstybės biudžeto loėšos socialinės srities darbuotojų darbo užmokesčiui didinti</t>
  </si>
  <si>
    <t>2021 m. liepos 30 d. sprendimo Nr. T-234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</si>
</sst>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b/>
      <sz val="10"/>
      <name val="Arial"/>
      <family val="2"/>
      <charset val="186"/>
    </font>
    <font>
      <b/>
      <i/>
      <sz val="10"/>
      <name val="Arial"/>
      <family val="2"/>
    </font>
    <font>
      <b/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1"/>
      <charset val="186"/>
    </font>
    <font>
      <sz val="12"/>
      <name val="Arial"/>
      <family val="2"/>
      <charset val="186"/>
    </font>
    <font>
      <b/>
      <sz val="12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76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14" xfId="0" applyFont="1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4" fillId="0" borderId="14" xfId="0" applyFont="1" applyBorder="1" applyAlignment="1">
      <alignment horizontal="left" wrapText="1"/>
    </xf>
    <xf numFmtId="0" fontId="0" fillId="0" borderId="14" xfId="0" applyBorder="1" applyAlignment="1">
      <alignment wrapText="1"/>
    </xf>
    <xf numFmtId="0" fontId="1" fillId="0" borderId="14" xfId="0" applyFont="1" applyBorder="1" applyAlignment="1">
      <alignment wrapText="1"/>
    </xf>
    <xf numFmtId="0" fontId="5" fillId="0" borderId="14" xfId="0" applyFont="1" applyBorder="1" applyAlignment="1">
      <alignment horizontal="center" wrapText="1"/>
    </xf>
    <xf numFmtId="0" fontId="1" fillId="0" borderId="14" xfId="0" applyFont="1" applyBorder="1" applyAlignment="1">
      <alignment horizontal="right" wrapText="1"/>
    </xf>
    <xf numFmtId="0" fontId="5" fillId="0" borderId="14" xfId="0" applyFont="1" applyBorder="1" applyAlignment="1">
      <alignment horizontal="right" wrapText="1"/>
    </xf>
    <xf numFmtId="0" fontId="5" fillId="0" borderId="0" xfId="0" applyFont="1" applyAlignment="1">
      <alignment horizontal="right"/>
    </xf>
    <xf numFmtId="0" fontId="5" fillId="0" borderId="14" xfId="0" applyFont="1" applyBorder="1" applyAlignment="1">
      <alignment wrapText="1"/>
    </xf>
    <xf numFmtId="0" fontId="1" fillId="0" borderId="17" xfId="0" applyFont="1" applyBorder="1" applyAlignment="1">
      <alignment horizontal="right" wrapText="1"/>
    </xf>
    <xf numFmtId="0" fontId="1" fillId="0" borderId="17" xfId="0" applyFont="1" applyBorder="1" applyAlignment="1">
      <alignment wrapText="1"/>
    </xf>
    <xf numFmtId="0" fontId="1" fillId="0" borderId="15" xfId="0" applyFont="1" applyBorder="1" applyAlignment="1">
      <alignment horizontal="right" wrapText="1"/>
    </xf>
    <xf numFmtId="0" fontId="1" fillId="0" borderId="15" xfId="0" applyFont="1" applyBorder="1" applyAlignment="1">
      <alignment wrapText="1"/>
    </xf>
    <xf numFmtId="0" fontId="0" fillId="0" borderId="6" xfId="0" applyBorder="1" applyAlignment="1">
      <alignment horizontal="center" wrapText="1"/>
    </xf>
    <xf numFmtId="0" fontId="4" fillId="0" borderId="24" xfId="0" applyFont="1" applyBorder="1" applyAlignment="1">
      <alignment horizontal="right" wrapText="1"/>
    </xf>
    <xf numFmtId="0" fontId="4" fillId="0" borderId="25" xfId="0" applyFont="1" applyBorder="1" applyAlignment="1">
      <alignment wrapText="1"/>
    </xf>
    <xf numFmtId="0" fontId="4" fillId="0" borderId="14" xfId="0" applyFont="1" applyBorder="1" applyAlignment="1">
      <alignment wrapText="1"/>
    </xf>
    <xf numFmtId="0" fontId="7" fillId="0" borderId="17" xfId="0" applyFont="1" applyBorder="1" applyAlignment="1">
      <alignment horizontal="right" wrapText="1"/>
    </xf>
    <xf numFmtId="0" fontId="4" fillId="0" borderId="23" xfId="0" applyFont="1" applyBorder="1" applyAlignment="1">
      <alignment horizontal="right" wrapText="1"/>
    </xf>
    <xf numFmtId="0" fontId="9" fillId="0" borderId="6" xfId="0" applyFont="1" applyBorder="1" applyAlignment="1">
      <alignment horizontal="right" wrapText="1"/>
    </xf>
    <xf numFmtId="0" fontId="4" fillId="0" borderId="6" xfId="0" applyFont="1" applyBorder="1" applyAlignment="1">
      <alignment horizontal="right" wrapText="1"/>
    </xf>
    <xf numFmtId="0" fontId="9" fillId="0" borderId="16" xfId="0" applyFont="1" applyBorder="1" applyAlignment="1">
      <alignment horizontal="right" wrapText="1"/>
    </xf>
    <xf numFmtId="0" fontId="1" fillId="0" borderId="16" xfId="0" applyFont="1" applyBorder="1" applyAlignment="1">
      <alignment horizontal="right" wrapText="1"/>
    </xf>
    <xf numFmtId="0" fontId="9" fillId="0" borderId="17" xfId="0" applyFont="1" applyBorder="1" applyAlignment="1">
      <alignment horizontal="right" wrapText="1"/>
    </xf>
    <xf numFmtId="0" fontId="9" fillId="0" borderId="23" xfId="0" applyFont="1" applyBorder="1" applyAlignment="1">
      <alignment horizontal="right" wrapText="1"/>
    </xf>
    <xf numFmtId="0" fontId="1" fillId="0" borderId="23" xfId="0" applyFont="1" applyBorder="1" applyAlignment="1">
      <alignment horizontal="right" wrapText="1"/>
    </xf>
    <xf numFmtId="0" fontId="9" fillId="0" borderId="14" xfId="0" applyFont="1" applyBorder="1" applyAlignment="1">
      <alignment horizontal="right" wrapText="1"/>
    </xf>
    <xf numFmtId="0" fontId="4" fillId="0" borderId="7" xfId="0" applyFont="1" applyBorder="1" applyAlignment="1">
      <alignment horizontal="right" wrapText="1"/>
    </xf>
    <xf numFmtId="0" fontId="4" fillId="0" borderId="14" xfId="0" applyFont="1" applyBorder="1" applyAlignment="1">
      <alignment horizontal="right" wrapText="1"/>
    </xf>
    <xf numFmtId="0" fontId="7" fillId="0" borderId="15" xfId="0" applyFont="1" applyBorder="1" applyAlignment="1">
      <alignment horizontal="right" wrapText="1"/>
    </xf>
    <xf numFmtId="0" fontId="1" fillId="0" borderId="17" xfId="0" applyFont="1" applyBorder="1" applyAlignment="1">
      <alignment horizontal="center" wrapText="1"/>
    </xf>
    <xf numFmtId="0" fontId="1" fillId="0" borderId="6" xfId="0" applyFont="1" applyBorder="1" applyAlignment="1">
      <alignment horizontal="right" wrapText="1"/>
    </xf>
    <xf numFmtId="0" fontId="4" fillId="0" borderId="17" xfId="0" applyFont="1" applyBorder="1" applyAlignment="1">
      <alignment horizontal="right" wrapText="1"/>
    </xf>
    <xf numFmtId="0" fontId="7" fillId="0" borderId="17" xfId="0" applyFont="1" applyBorder="1" applyAlignment="1">
      <alignment horizontal="left" wrapText="1"/>
    </xf>
    <xf numFmtId="0" fontId="1" fillId="0" borderId="17" xfId="0" applyFont="1" applyBorder="1" applyAlignment="1">
      <alignment horizontal="left" wrapText="1"/>
    </xf>
    <xf numFmtId="0" fontId="7" fillId="0" borderId="14" xfId="0" applyFont="1" applyBorder="1" applyAlignment="1">
      <alignment horizontal="right" wrapText="1"/>
    </xf>
    <xf numFmtId="0" fontId="4" fillId="0" borderId="15" xfId="0" applyFont="1" applyBorder="1" applyAlignment="1">
      <alignment horizontal="right" wrapText="1"/>
    </xf>
    <xf numFmtId="0" fontId="9" fillId="0" borderId="5" xfId="0" applyFont="1" applyBorder="1" applyAlignment="1">
      <alignment horizontal="right" wrapText="1"/>
    </xf>
    <xf numFmtId="0" fontId="9" fillId="0" borderId="25" xfId="0" applyFont="1" applyBorder="1" applyAlignment="1">
      <alignment horizontal="right" wrapText="1"/>
    </xf>
    <xf numFmtId="0" fontId="4" fillId="0" borderId="26" xfId="0" applyFont="1" applyBorder="1" applyAlignment="1">
      <alignment horizontal="right" wrapText="1"/>
    </xf>
    <xf numFmtId="0" fontId="4" fillId="0" borderId="25" xfId="0" applyFont="1" applyBorder="1" applyAlignment="1">
      <alignment horizontal="right" wrapText="1"/>
    </xf>
    <xf numFmtId="0" fontId="1" fillId="0" borderId="29" xfId="0" applyFont="1" applyBorder="1" applyAlignment="1">
      <alignment horizontal="right" wrapText="1"/>
    </xf>
    <xf numFmtId="0" fontId="9" fillId="0" borderId="24" xfId="0" applyFont="1" applyBorder="1" applyAlignment="1">
      <alignment horizontal="right" wrapText="1"/>
    </xf>
    <xf numFmtId="0" fontId="4" fillId="0" borderId="5" xfId="0" applyFont="1" applyBorder="1" applyAlignment="1">
      <alignment horizontal="right" wrapText="1"/>
    </xf>
    <xf numFmtId="0" fontId="4" fillId="0" borderId="29" xfId="0" applyFont="1" applyBorder="1" applyAlignment="1">
      <alignment horizontal="right" wrapText="1"/>
    </xf>
    <xf numFmtId="0" fontId="9" fillId="0" borderId="30" xfId="0" applyFont="1" applyBorder="1" applyAlignment="1">
      <alignment horizontal="right" wrapText="1"/>
    </xf>
    <xf numFmtId="0" fontId="1" fillId="0" borderId="26" xfId="0" applyFont="1" applyBorder="1" applyAlignment="1">
      <alignment horizontal="right" wrapText="1"/>
    </xf>
    <xf numFmtId="0" fontId="4" fillId="0" borderId="16" xfId="0" applyFont="1" applyBorder="1" applyAlignment="1">
      <alignment horizontal="right" wrapText="1"/>
    </xf>
    <xf numFmtId="0" fontId="11" fillId="0" borderId="25" xfId="0" applyFont="1" applyBorder="1" applyAlignment="1">
      <alignment horizontal="center"/>
    </xf>
    <xf numFmtId="0" fontId="9" fillId="0" borderId="25" xfId="0" applyFont="1" applyBorder="1" applyAlignment="1">
      <alignment horizontal="right"/>
    </xf>
    <xf numFmtId="0" fontId="11" fillId="0" borderId="29" xfId="0" applyFont="1" applyBorder="1" applyAlignment="1">
      <alignment horizontal="left"/>
    </xf>
    <xf numFmtId="0" fontId="4" fillId="0" borderId="23" xfId="0" applyFont="1" applyBorder="1" applyAlignment="1">
      <alignment horizontal="right"/>
    </xf>
    <xf numFmtId="0" fontId="1" fillId="0" borderId="14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2" fillId="0" borderId="14" xfId="0" applyFont="1" applyBorder="1" applyAlignment="1">
      <alignment horizontal="left"/>
    </xf>
    <xf numFmtId="0" fontId="11" fillId="0" borderId="14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1" fillId="0" borderId="17" xfId="0" applyFont="1" applyBorder="1" applyAlignment="1">
      <alignment horizontal="center"/>
    </xf>
    <xf numFmtId="0" fontId="12" fillId="0" borderId="17" xfId="0" applyFont="1" applyBorder="1" applyAlignment="1">
      <alignment horizontal="left"/>
    </xf>
    <xf numFmtId="0" fontId="11" fillId="0" borderId="17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7" fillId="0" borderId="17" xfId="0" applyFont="1" applyBorder="1" applyAlignment="1">
      <alignment horizontal="center"/>
    </xf>
    <xf numFmtId="0" fontId="1" fillId="0" borderId="17" xfId="0" applyFont="1" applyBorder="1" applyAlignment="1">
      <alignment horizontal="right"/>
    </xf>
    <xf numFmtId="0" fontId="7" fillId="0" borderId="17" xfId="0" applyFont="1" applyBorder="1" applyAlignment="1">
      <alignment horizontal="right"/>
    </xf>
    <xf numFmtId="0" fontId="1" fillId="0" borderId="15" xfId="0" applyFont="1" applyBorder="1" applyAlignment="1">
      <alignment horizontal="right"/>
    </xf>
    <xf numFmtId="0" fontId="7" fillId="0" borderId="15" xfId="0" applyFont="1" applyBorder="1" applyAlignment="1">
      <alignment horizontal="center"/>
    </xf>
    <xf numFmtId="0" fontId="7" fillId="0" borderId="15" xfId="0" applyFont="1" applyBorder="1" applyAlignment="1">
      <alignment horizontal="right"/>
    </xf>
    <xf numFmtId="0" fontId="7" fillId="0" borderId="28" xfId="0" applyFont="1" applyBorder="1" applyAlignment="1">
      <alignment horizontal="right"/>
    </xf>
    <xf numFmtId="0" fontId="7" fillId="0" borderId="6" xfId="0" applyFont="1" applyBorder="1" applyAlignment="1">
      <alignment horizontal="center"/>
    </xf>
    <xf numFmtId="0" fontId="9" fillId="0" borderId="23" xfId="0" applyFont="1" applyBorder="1" applyAlignment="1">
      <alignment horizontal="right"/>
    </xf>
    <xf numFmtId="0" fontId="9" fillId="0" borderId="6" xfId="0" applyFont="1" applyBorder="1" applyAlignment="1">
      <alignment horizontal="right"/>
    </xf>
    <xf numFmtId="0" fontId="4" fillId="0" borderId="6" xfId="0" applyFont="1" applyBorder="1" applyAlignment="1">
      <alignment horizontal="right"/>
    </xf>
    <xf numFmtId="0" fontId="7" fillId="0" borderId="14" xfId="0" applyFont="1" applyBorder="1" applyAlignment="1">
      <alignment horizontal="center"/>
    </xf>
    <xf numFmtId="0" fontId="9" fillId="0" borderId="14" xfId="0" applyFont="1" applyBorder="1" applyAlignment="1">
      <alignment horizontal="right"/>
    </xf>
    <xf numFmtId="0" fontId="7" fillId="0" borderId="14" xfId="0" applyFont="1" applyBorder="1" applyAlignment="1">
      <alignment horizontal="right"/>
    </xf>
    <xf numFmtId="0" fontId="1" fillId="0" borderId="14" xfId="0" applyFont="1" applyBorder="1" applyAlignment="1">
      <alignment horizontal="right"/>
    </xf>
    <xf numFmtId="0" fontId="9" fillId="0" borderId="17" xfId="0" applyFont="1" applyBorder="1" applyAlignment="1">
      <alignment horizontal="right"/>
    </xf>
    <xf numFmtId="0" fontId="1" fillId="0" borderId="23" xfId="0" applyFont="1" applyBorder="1" applyAlignment="1">
      <alignment horizontal="right"/>
    </xf>
    <xf numFmtId="0" fontId="1" fillId="0" borderId="23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4" fillId="0" borderId="7" xfId="0" applyFont="1" applyBorder="1" applyAlignment="1">
      <alignment horizontal="right"/>
    </xf>
    <xf numFmtId="0" fontId="7" fillId="0" borderId="24" xfId="0" applyFont="1" applyBorder="1" applyAlignment="1">
      <alignment horizontal="right"/>
    </xf>
    <xf numFmtId="0" fontId="4" fillId="0" borderId="29" xfId="0" applyFont="1" applyBorder="1" applyAlignment="1">
      <alignment horizontal="right"/>
    </xf>
    <xf numFmtId="0" fontId="4" fillId="0" borderId="30" xfId="0" applyFont="1" applyBorder="1" applyAlignment="1">
      <alignment horizontal="right"/>
    </xf>
    <xf numFmtId="0" fontId="4" fillId="0" borderId="26" xfId="0" applyFont="1" applyBorder="1" applyAlignment="1">
      <alignment horizontal="right"/>
    </xf>
    <xf numFmtId="0" fontId="0" fillId="0" borderId="23" xfId="0" applyBorder="1" applyAlignment="1">
      <alignment horizontal="center"/>
    </xf>
    <xf numFmtId="0" fontId="1" fillId="2" borderId="17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7" fillId="0" borderId="14" xfId="0" applyFont="1" applyBorder="1" applyAlignment="1">
      <alignment horizontal="left" wrapText="1"/>
    </xf>
    <xf numFmtId="0" fontId="7" fillId="0" borderId="19" xfId="0" applyFont="1" applyBorder="1" applyAlignment="1">
      <alignment horizontal="center" wrapText="1"/>
    </xf>
    <xf numFmtId="0" fontId="0" fillId="0" borderId="0" xfId="0" applyAlignment="1"/>
    <xf numFmtId="0" fontId="7" fillId="0" borderId="14" xfId="0" applyFont="1" applyBorder="1" applyAlignment="1">
      <alignment horizontal="center" wrapText="1"/>
    </xf>
    <xf numFmtId="0" fontId="4" fillId="0" borderId="31" xfId="0" applyFont="1" applyBorder="1" applyAlignment="1">
      <alignment horizontal="center" wrapText="1"/>
    </xf>
    <xf numFmtId="0" fontId="7" fillId="0" borderId="16" xfId="0" applyFont="1" applyBorder="1" applyAlignment="1">
      <alignment horizontal="right" wrapText="1"/>
    </xf>
    <xf numFmtId="0" fontId="1" fillId="0" borderId="33" xfId="0" applyFont="1" applyBorder="1" applyAlignment="1">
      <alignment horizontal="right" wrapText="1"/>
    </xf>
    <xf numFmtId="0" fontId="4" fillId="0" borderId="13" xfId="0" applyFont="1" applyBorder="1" applyAlignment="1">
      <alignment horizontal="right"/>
    </xf>
    <xf numFmtId="0" fontId="1" fillId="0" borderId="0" xfId="0" applyFont="1" applyAlignment="1">
      <alignment horizontal="left" wrapText="1"/>
    </xf>
    <xf numFmtId="0" fontId="6" fillId="0" borderId="15" xfId="0" applyFont="1" applyBorder="1" applyAlignment="1">
      <alignment horizontal="left" wrapText="1"/>
    </xf>
    <xf numFmtId="0" fontId="6" fillId="0" borderId="14" xfId="0" applyFont="1" applyBorder="1" applyAlignment="1">
      <alignment horizontal="left" wrapText="1"/>
    </xf>
    <xf numFmtId="0" fontId="4" fillId="0" borderId="6" xfId="0" applyFont="1" applyBorder="1" applyAlignment="1">
      <alignment horizontal="center" wrapText="1"/>
    </xf>
    <xf numFmtId="0" fontId="1" fillId="0" borderId="14" xfId="0" applyFont="1" applyBorder="1" applyAlignment="1">
      <alignment horizontal="left" wrapText="1"/>
    </xf>
    <xf numFmtId="0" fontId="1" fillId="0" borderId="0" xfId="0" applyFont="1" applyAlignment="1"/>
    <xf numFmtId="0" fontId="4" fillId="0" borderId="14" xfId="0" applyFont="1" applyBorder="1" applyAlignment="1"/>
    <xf numFmtId="0" fontId="1" fillId="0" borderId="14" xfId="0" applyFont="1" applyBorder="1" applyAlignment="1">
      <alignment horizontal="center" wrapText="1"/>
    </xf>
    <xf numFmtId="0" fontId="1" fillId="0" borderId="15" xfId="0" applyFont="1" applyBorder="1" applyAlignment="1">
      <alignment horizontal="left" wrapText="1"/>
    </xf>
    <xf numFmtId="0" fontId="1" fillId="0" borderId="14" xfId="0" applyFont="1" applyBorder="1" applyAlignment="1" applyProtection="1">
      <alignment horizontal="right" wrapText="1"/>
      <protection hidden="1"/>
    </xf>
    <xf numFmtId="0" fontId="7" fillId="0" borderId="17" xfId="0" applyFont="1" applyBorder="1" applyAlignment="1">
      <alignment horizontal="center" wrapText="1"/>
    </xf>
    <xf numFmtId="0" fontId="7" fillId="0" borderId="18" xfId="0" applyFont="1" applyBorder="1" applyAlignment="1">
      <alignment horizontal="center" wrapText="1"/>
    </xf>
    <xf numFmtId="0" fontId="8" fillId="0" borderId="14" xfId="0" applyFont="1" applyBorder="1" applyAlignment="1">
      <alignment horizontal="left" wrapText="1"/>
    </xf>
    <xf numFmtId="0" fontId="7" fillId="0" borderId="15" xfId="0" applyFont="1" applyBorder="1" applyAlignment="1">
      <alignment wrapText="1"/>
    </xf>
    <xf numFmtId="0" fontId="7" fillId="0" borderId="20" xfId="0" applyFont="1" applyBorder="1" applyAlignment="1">
      <alignment wrapText="1"/>
    </xf>
    <xf numFmtId="0" fontId="6" fillId="0" borderId="20" xfId="0" applyFont="1" applyBorder="1" applyAlignment="1">
      <alignment horizontal="left" wrapText="1"/>
    </xf>
    <xf numFmtId="0" fontId="7" fillId="0" borderId="16" xfId="0" applyFont="1" applyBorder="1" applyAlignment="1">
      <alignment wrapText="1"/>
    </xf>
    <xf numFmtId="0" fontId="7" fillId="0" borderId="16" xfId="0" applyFont="1" applyBorder="1" applyAlignment="1">
      <alignment horizontal="left" wrapText="1"/>
    </xf>
    <xf numFmtId="0" fontId="8" fillId="0" borderId="16" xfId="0" applyFont="1" applyBorder="1" applyAlignment="1">
      <alignment horizontal="left" wrapText="1"/>
    </xf>
    <xf numFmtId="0" fontId="7" fillId="0" borderId="21" xfId="0" applyFont="1" applyBorder="1" applyAlignment="1">
      <alignment horizontal="center" wrapText="1"/>
    </xf>
    <xf numFmtId="0" fontId="6" fillId="0" borderId="16" xfId="0" applyFont="1" applyBorder="1" applyAlignment="1">
      <alignment horizontal="left" wrapText="1"/>
    </xf>
    <xf numFmtId="0" fontId="8" fillId="0" borderId="20" xfId="0" applyFont="1" applyBorder="1" applyAlignment="1">
      <alignment horizontal="left" wrapText="1"/>
    </xf>
    <xf numFmtId="0" fontId="7" fillId="0" borderId="22" xfId="0" applyFont="1" applyBorder="1" applyAlignment="1">
      <alignment horizontal="center" wrapText="1"/>
    </xf>
    <xf numFmtId="0" fontId="1" fillId="0" borderId="22" xfId="0" applyFont="1" applyBorder="1" applyAlignment="1">
      <alignment horizontal="center" wrapText="1"/>
    </xf>
    <xf numFmtId="0" fontId="6" fillId="0" borderId="19" xfId="0" applyFont="1" applyBorder="1" applyAlignment="1">
      <alignment horizontal="left" wrapText="1"/>
    </xf>
    <xf numFmtId="0" fontId="4" fillId="0" borderId="26" xfId="0" applyFont="1" applyBorder="1" applyAlignment="1"/>
    <xf numFmtId="0" fontId="4" fillId="0" borderId="17" xfId="0" applyFont="1" applyBorder="1" applyAlignment="1">
      <alignment horizontal="center" wrapText="1"/>
    </xf>
    <xf numFmtId="0" fontId="6" fillId="0" borderId="17" xfId="0" applyFont="1" applyBorder="1" applyAlignment="1">
      <alignment horizontal="left" wrapText="1"/>
    </xf>
    <xf numFmtId="0" fontId="4" fillId="0" borderId="17" xfId="0" applyFont="1" applyBorder="1" applyAlignment="1">
      <alignment horizontal="left" wrapText="1"/>
    </xf>
    <xf numFmtId="0" fontId="1" fillId="0" borderId="16" xfId="0" applyFont="1" applyBorder="1" applyAlignment="1">
      <alignment horizontal="center" wrapText="1"/>
    </xf>
    <xf numFmtId="0" fontId="7" fillId="0" borderId="15" xfId="0" applyFont="1" applyBorder="1" applyAlignment="1">
      <alignment horizontal="left" wrapText="1"/>
    </xf>
    <xf numFmtId="0" fontId="7" fillId="0" borderId="20" xfId="0" applyFont="1" applyBorder="1" applyAlignment="1">
      <alignment horizontal="left" wrapText="1"/>
    </xf>
    <xf numFmtId="0" fontId="6" fillId="0" borderId="16" xfId="0" applyFont="1" applyBorder="1" applyAlignment="1">
      <alignment wrapText="1"/>
    </xf>
    <xf numFmtId="0" fontId="0" fillId="0" borderId="23" xfId="0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1" fillId="0" borderId="20" xfId="0" applyFont="1" applyBorder="1" applyAlignment="1">
      <alignment horizontal="left" wrapText="1"/>
    </xf>
    <xf numFmtId="0" fontId="1" fillId="0" borderId="21" xfId="0" applyFont="1" applyBorder="1" applyAlignment="1">
      <alignment horizontal="center" wrapText="1"/>
    </xf>
    <xf numFmtId="0" fontId="1" fillId="0" borderId="15" xfId="0" applyFont="1" applyBorder="1" applyAlignment="1">
      <alignment horizontal="center" wrapText="1"/>
    </xf>
    <xf numFmtId="0" fontId="1" fillId="0" borderId="24" xfId="0" applyFont="1" applyBorder="1" applyAlignment="1">
      <alignment horizontal="center" wrapText="1"/>
    </xf>
    <xf numFmtId="0" fontId="1" fillId="0" borderId="23" xfId="0" applyFont="1" applyBorder="1" applyAlignment="1">
      <alignment horizontal="center" wrapText="1"/>
    </xf>
    <xf numFmtId="0" fontId="9" fillId="0" borderId="19" xfId="0" applyFont="1" applyBorder="1" applyAlignment="1">
      <alignment horizontal="left" wrapText="1"/>
    </xf>
    <xf numFmtId="0" fontId="6" fillId="0" borderId="14" xfId="0" applyFont="1" applyBorder="1" applyAlignment="1">
      <alignment wrapText="1"/>
    </xf>
    <xf numFmtId="0" fontId="1" fillId="0" borderId="13" xfId="0" applyFont="1" applyBorder="1" applyAlignment="1">
      <alignment horizontal="center" wrapText="1"/>
    </xf>
    <xf numFmtId="0" fontId="10" fillId="0" borderId="28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9" fillId="0" borderId="20" xfId="0" applyFont="1" applyBorder="1" applyAlignment="1">
      <alignment horizontal="left" wrapText="1"/>
    </xf>
    <xf numFmtId="0" fontId="1" fillId="0" borderId="6" xfId="0" applyFont="1" applyBorder="1" applyAlignment="1">
      <alignment horizontal="center" wrapText="1"/>
    </xf>
    <xf numFmtId="0" fontId="9" fillId="0" borderId="19" xfId="0" applyFont="1" applyBorder="1" applyAlignment="1">
      <alignment horizontal="right" wrapText="1"/>
    </xf>
    <xf numFmtId="0" fontId="7" fillId="0" borderId="6" xfId="0" applyFont="1" applyBorder="1" applyAlignment="1">
      <alignment horizontal="center" wrapText="1"/>
    </xf>
    <xf numFmtId="0" fontId="1" fillId="0" borderId="18" xfId="0" applyFont="1" applyBorder="1" applyAlignment="1">
      <alignment horizontal="center" wrapText="1"/>
    </xf>
    <xf numFmtId="0" fontId="9" fillId="0" borderId="20" xfId="0" applyFont="1" applyBorder="1" applyAlignment="1">
      <alignment horizontal="right" wrapText="1"/>
    </xf>
    <xf numFmtId="0" fontId="7" fillId="0" borderId="22" xfId="0" applyFont="1" applyBorder="1" applyAlignment="1">
      <alignment horizontal="left" wrapText="1"/>
    </xf>
    <xf numFmtId="0" fontId="5" fillId="0" borderId="17" xfId="0" applyFont="1" applyBorder="1" applyAlignment="1">
      <alignment horizontal="center" wrapText="1"/>
    </xf>
    <xf numFmtId="0" fontId="7" fillId="0" borderId="0" xfId="0" applyFont="1" applyBorder="1" applyAlignment="1">
      <alignment horizontal="left" wrapText="1"/>
    </xf>
    <xf numFmtId="0" fontId="7" fillId="0" borderId="15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9" fillId="0" borderId="17" xfId="0" applyFont="1" applyBorder="1" applyAlignment="1">
      <alignment horizontal="center" wrapText="1"/>
    </xf>
    <xf numFmtId="0" fontId="1" fillId="0" borderId="19" xfId="0" applyFont="1" applyBorder="1" applyAlignment="1">
      <alignment horizontal="left" wrapText="1"/>
    </xf>
    <xf numFmtId="0" fontId="1" fillId="0" borderId="17" xfId="0" applyFont="1" applyBorder="1" applyAlignment="1">
      <alignment horizontal="centerContinuous" wrapText="1"/>
    </xf>
    <xf numFmtId="0" fontId="9" fillId="0" borderId="17" xfId="0" applyFont="1" applyBorder="1" applyAlignment="1">
      <alignment horizontal="left" wrapText="1"/>
    </xf>
    <xf numFmtId="0" fontId="9" fillId="0" borderId="7" xfId="0" applyFont="1" applyBorder="1" applyAlignment="1">
      <alignment horizontal="right" wrapText="1"/>
    </xf>
    <xf numFmtId="0" fontId="1" fillId="0" borderId="21" xfId="0" applyFont="1" applyBorder="1" applyAlignment="1">
      <alignment horizontal="left" wrapText="1"/>
    </xf>
    <xf numFmtId="0" fontId="4" fillId="0" borderId="15" xfId="0" applyFont="1" applyBorder="1" applyAlignment="1">
      <alignment horizontal="left" wrapText="1"/>
    </xf>
    <xf numFmtId="0" fontId="7" fillId="0" borderId="23" xfId="0" applyFont="1" applyBorder="1" applyAlignment="1">
      <alignment horizontal="center" wrapText="1"/>
    </xf>
    <xf numFmtId="0" fontId="8" fillId="0" borderId="15" xfId="0" applyFont="1" applyBorder="1" applyAlignment="1">
      <alignment horizontal="left" wrapText="1"/>
    </xf>
    <xf numFmtId="0" fontId="1" fillId="0" borderId="25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8" fillId="0" borderId="17" xfId="0" applyFont="1" applyBorder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19" xfId="0" applyFont="1" applyBorder="1" applyAlignment="1">
      <alignment horizontal="center" wrapText="1"/>
    </xf>
    <xf numFmtId="0" fontId="1" fillId="0" borderId="29" xfId="0" applyFont="1" applyBorder="1" applyAlignment="1">
      <alignment horizontal="center" wrapText="1"/>
    </xf>
    <xf numFmtId="0" fontId="9" fillId="0" borderId="15" xfId="0" applyFont="1" applyBorder="1" applyAlignment="1">
      <alignment horizontal="left" wrapText="1"/>
    </xf>
    <xf numFmtId="0" fontId="7" fillId="0" borderId="17" xfId="0" applyFont="1" applyBorder="1" applyAlignment="1">
      <alignment wrapText="1"/>
    </xf>
    <xf numFmtId="0" fontId="4" fillId="2" borderId="24" xfId="0" applyFont="1" applyFill="1" applyBorder="1" applyAlignment="1">
      <alignment horizontal="center" wrapText="1"/>
    </xf>
    <xf numFmtId="0" fontId="1" fillId="0" borderId="27" xfId="0" applyFont="1" applyBorder="1" applyAlignment="1">
      <alignment horizontal="center" wrapText="1"/>
    </xf>
    <xf numFmtId="0" fontId="9" fillId="0" borderId="21" xfId="0" applyFont="1" applyBorder="1" applyAlignment="1">
      <alignment horizontal="left" wrapText="1"/>
    </xf>
    <xf numFmtId="0" fontId="1" fillId="0" borderId="30" xfId="0" applyFont="1" applyBorder="1" applyAlignment="1">
      <alignment horizontal="center" wrapText="1"/>
    </xf>
    <xf numFmtId="0" fontId="1" fillId="2" borderId="15" xfId="0" applyFont="1" applyFill="1" applyBorder="1" applyAlignment="1">
      <alignment horizontal="center" wrapText="1"/>
    </xf>
    <xf numFmtId="0" fontId="7" fillId="0" borderId="19" xfId="0" applyFont="1" applyBorder="1" applyAlignment="1">
      <alignment horizontal="left" wrapText="1"/>
    </xf>
    <xf numFmtId="0" fontId="1" fillId="0" borderId="4" xfId="0" applyFont="1" applyBorder="1" applyAlignment="1">
      <alignment horizontal="center" wrapText="1"/>
    </xf>
    <xf numFmtId="0" fontId="7" fillId="0" borderId="16" xfId="0" applyFont="1" applyBorder="1" applyAlignment="1">
      <alignment horizontal="center" wrapText="1"/>
    </xf>
    <xf numFmtId="0" fontId="8" fillId="0" borderId="19" xfId="0" applyFont="1" applyBorder="1" applyAlignment="1">
      <alignment horizontal="left" wrapText="1"/>
    </xf>
    <xf numFmtId="0" fontId="7" fillId="0" borderId="17" xfId="0" applyFont="1" applyBorder="1" applyAlignment="1"/>
    <xf numFmtId="0" fontId="1" fillId="0" borderId="14" xfId="0" applyFont="1" applyBorder="1" applyAlignment="1">
      <alignment horizontal="center" wrapText="1"/>
    </xf>
    <xf numFmtId="0" fontId="6" fillId="0" borderId="15" xfId="0" applyFont="1" applyBorder="1" applyAlignment="1">
      <alignment horizontal="left" wrapText="1"/>
    </xf>
    <xf numFmtId="0" fontId="6" fillId="0" borderId="17" xfId="0" applyFont="1" applyBorder="1" applyAlignment="1">
      <alignment wrapText="1"/>
    </xf>
    <xf numFmtId="0" fontId="1" fillId="0" borderId="33" xfId="0" applyFont="1" applyFill="1" applyBorder="1" applyAlignment="1">
      <alignment wrapText="1"/>
    </xf>
    <xf numFmtId="0" fontId="0" fillId="0" borderId="0" xfId="0" applyBorder="1" applyAlignment="1"/>
    <xf numFmtId="0" fontId="6" fillId="0" borderId="15" xfId="0" applyFont="1" applyBorder="1" applyAlignment="1">
      <alignment horizontal="left" wrapText="1"/>
    </xf>
    <xf numFmtId="0" fontId="6" fillId="0" borderId="15" xfId="0" applyFont="1" applyBorder="1" applyAlignment="1">
      <alignment horizontal="left" wrapText="1"/>
    </xf>
    <xf numFmtId="0" fontId="1" fillId="0" borderId="14" xfId="0" applyFont="1" applyBorder="1" applyAlignment="1">
      <alignment horizontal="center" wrapText="1"/>
    </xf>
    <xf numFmtId="0" fontId="1" fillId="0" borderId="14" xfId="0" applyFont="1" applyBorder="1" applyAlignment="1">
      <alignment horizontal="left" wrapText="1"/>
    </xf>
    <xf numFmtId="0" fontId="6" fillId="0" borderId="15" xfId="0" applyFont="1" applyBorder="1" applyAlignment="1">
      <alignment horizontal="left" wrapText="1"/>
    </xf>
    <xf numFmtId="0" fontId="1" fillId="0" borderId="14" xfId="0" applyFont="1" applyBorder="1" applyAlignment="1">
      <alignment horizontal="center" wrapText="1"/>
    </xf>
    <xf numFmtId="0" fontId="1" fillId="0" borderId="15" xfId="0" applyFont="1" applyBorder="1" applyAlignment="1">
      <alignment horizontal="left" wrapText="1"/>
    </xf>
    <xf numFmtId="0" fontId="1" fillId="0" borderId="22" xfId="0" applyFont="1" applyBorder="1" applyAlignment="1">
      <alignment horizontal="center" wrapText="1"/>
    </xf>
    <xf numFmtId="0" fontId="1" fillId="0" borderId="15" xfId="0" applyFont="1" applyBorder="1" applyAlignment="1">
      <alignment horizontal="left" wrapText="1"/>
    </xf>
    <xf numFmtId="0" fontId="1" fillId="0" borderId="14" xfId="0" applyFont="1" applyBorder="1" applyAlignment="1">
      <alignment horizontal="center" wrapText="1"/>
    </xf>
    <xf numFmtId="0" fontId="6" fillId="0" borderId="15" xfId="0" applyFont="1" applyBorder="1" applyAlignment="1">
      <alignment horizontal="left" wrapText="1"/>
    </xf>
    <xf numFmtId="0" fontId="6" fillId="0" borderId="14" xfId="0" applyFont="1" applyBorder="1" applyAlignment="1">
      <alignment horizontal="left" wrapText="1"/>
    </xf>
    <xf numFmtId="0" fontId="7" fillId="0" borderId="14" xfId="0" applyFont="1" applyBorder="1" applyAlignment="1">
      <alignment horizontal="center" wrapText="1"/>
    </xf>
    <xf numFmtId="0" fontId="4" fillId="0" borderId="13" xfId="0" applyFont="1" applyBorder="1" applyAlignment="1">
      <alignment horizontal="left" wrapText="1"/>
    </xf>
    <xf numFmtId="0" fontId="6" fillId="0" borderId="14" xfId="0" applyFont="1" applyBorder="1" applyAlignment="1">
      <alignment horizontal="left" wrapText="1"/>
    </xf>
    <xf numFmtId="0" fontId="6" fillId="0" borderId="17" xfId="0" applyFont="1" applyBorder="1" applyAlignment="1">
      <alignment horizontal="left" wrapText="1"/>
    </xf>
    <xf numFmtId="0" fontId="7" fillId="0" borderId="14" xfId="0" applyFont="1" applyBorder="1" applyAlignment="1">
      <alignment horizontal="center" wrapText="1"/>
    </xf>
    <xf numFmtId="0" fontId="6" fillId="0" borderId="15" xfId="0" applyFont="1" applyBorder="1" applyAlignment="1">
      <alignment wrapText="1"/>
    </xf>
    <xf numFmtId="0" fontId="6" fillId="0" borderId="17" xfId="0" applyFont="1" applyBorder="1" applyAlignment="1">
      <alignment horizontal="left" wrapText="1"/>
    </xf>
    <xf numFmtId="0" fontId="6" fillId="0" borderId="15" xfId="0" applyFont="1" applyBorder="1" applyAlignment="1">
      <alignment horizontal="left" wrapText="1"/>
    </xf>
    <xf numFmtId="0" fontId="6" fillId="0" borderId="17" xfId="0" applyFont="1" applyBorder="1" applyAlignment="1">
      <alignment horizontal="left" wrapText="1"/>
    </xf>
    <xf numFmtId="0" fontId="6" fillId="0" borderId="15" xfId="0" applyFont="1" applyBorder="1" applyAlignment="1">
      <alignment horizontal="left" wrapText="1"/>
    </xf>
    <xf numFmtId="0" fontId="1" fillId="0" borderId="14" xfId="0" applyFont="1" applyBorder="1" applyAlignment="1">
      <alignment horizontal="center" wrapText="1"/>
    </xf>
    <xf numFmtId="0" fontId="6" fillId="0" borderId="17" xfId="0" applyFont="1" applyBorder="1" applyAlignment="1">
      <alignment horizontal="left" wrapText="1"/>
    </xf>
    <xf numFmtId="0" fontId="7" fillId="0" borderId="14" xfId="0" applyFont="1" applyBorder="1" applyAlignment="1">
      <alignment horizontal="center" wrapText="1"/>
    </xf>
    <xf numFmtId="0" fontId="6" fillId="0" borderId="15" xfId="0" applyFont="1" applyBorder="1" applyAlignment="1">
      <alignment horizontal="left" wrapText="1"/>
    </xf>
    <xf numFmtId="0" fontId="1" fillId="0" borderId="14" xfId="0" applyFont="1" applyBorder="1" applyAlignment="1">
      <alignment horizontal="center" wrapText="1"/>
    </xf>
    <xf numFmtId="0" fontId="1" fillId="0" borderId="16" xfId="0" applyFont="1" applyBorder="1" applyAlignment="1">
      <alignment wrapText="1"/>
    </xf>
    <xf numFmtId="0" fontId="1" fillId="0" borderId="15" xfId="0" applyFont="1" applyBorder="1" applyAlignment="1">
      <alignment horizontal="center" wrapText="1"/>
    </xf>
    <xf numFmtId="0" fontId="6" fillId="0" borderId="17" xfId="0" applyFont="1" applyBorder="1" applyAlignment="1">
      <alignment horizontal="left" wrapText="1"/>
    </xf>
    <xf numFmtId="0" fontId="6" fillId="0" borderId="0" xfId="0" applyFont="1" applyBorder="1" applyAlignment="1">
      <alignment horizontal="left" wrapText="1"/>
    </xf>
    <xf numFmtId="0" fontId="7" fillId="0" borderId="15" xfId="0" applyFont="1" applyBorder="1" applyAlignment="1"/>
    <xf numFmtId="0" fontId="6" fillId="0" borderId="15" xfId="0" applyFont="1" applyBorder="1" applyAlignment="1">
      <alignment horizontal="left" wrapText="1"/>
    </xf>
    <xf numFmtId="0" fontId="6" fillId="0" borderId="14" xfId="0" applyFont="1" applyBorder="1" applyAlignment="1">
      <alignment horizontal="left" wrapText="1"/>
    </xf>
    <xf numFmtId="0" fontId="6" fillId="0" borderId="17" xfId="0" applyFont="1" applyBorder="1" applyAlignment="1">
      <alignment horizontal="left" wrapText="1"/>
    </xf>
    <xf numFmtId="0" fontId="7" fillId="0" borderId="15" xfId="0" applyFont="1" applyBorder="1" applyAlignment="1">
      <alignment horizontal="center" wrapText="1"/>
    </xf>
    <xf numFmtId="0" fontId="7" fillId="0" borderId="16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1" fillId="0" borderId="1" xfId="0" applyFont="1" applyBorder="1" applyAlignment="1">
      <alignment horizontal="right"/>
    </xf>
    <xf numFmtId="0" fontId="4" fillId="0" borderId="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4" xfId="0" applyFont="1" applyBorder="1" applyAlignment="1">
      <alignment horizontal="left" wrapText="1"/>
    </xf>
    <xf numFmtId="0" fontId="4" fillId="0" borderId="10" xfId="0" applyFont="1" applyBorder="1" applyAlignment="1">
      <alignment horizontal="left" wrapText="1"/>
    </xf>
    <xf numFmtId="0" fontId="4" fillId="0" borderId="13" xfId="0" applyFont="1" applyBorder="1" applyAlignment="1">
      <alignment horizontal="left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0" xfId="0" applyFont="1" applyAlignment="1">
      <alignment horizontal="left" wrapText="1"/>
    </xf>
    <xf numFmtId="0" fontId="4" fillId="0" borderId="0" xfId="0" applyFont="1" applyAlignment="1">
      <alignment horizontal="center" wrapText="1"/>
    </xf>
    <xf numFmtId="0" fontId="1" fillId="0" borderId="15" xfId="0" applyFont="1" applyBorder="1" applyAlignment="1">
      <alignment horizontal="center" wrapText="1"/>
    </xf>
    <xf numFmtId="0" fontId="1" fillId="0" borderId="16" xfId="0" applyFont="1" applyBorder="1" applyAlignment="1">
      <alignment horizontal="center" wrapText="1"/>
    </xf>
    <xf numFmtId="0" fontId="1" fillId="0" borderId="27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wrapText="1"/>
    </xf>
    <xf numFmtId="0" fontId="5" fillId="0" borderId="27" xfId="0" applyFont="1" applyBorder="1" applyAlignment="1">
      <alignment horizontal="center" wrapText="1"/>
    </xf>
    <xf numFmtId="0" fontId="7" fillId="0" borderId="15" xfId="0" applyFont="1" applyBorder="1" applyAlignment="1">
      <alignment horizontal="left" wrapText="1"/>
    </xf>
    <xf numFmtId="0" fontId="7" fillId="0" borderId="27" xfId="0" applyFont="1" applyBorder="1" applyAlignment="1">
      <alignment horizontal="left" wrapText="1"/>
    </xf>
    <xf numFmtId="0" fontId="7" fillId="0" borderId="0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5" xfId="0" applyFont="1" applyBorder="1" applyAlignment="1">
      <alignment horizontal="left" wrapText="1"/>
    </xf>
    <xf numFmtId="0" fontId="1" fillId="0" borderId="14" xfId="0" applyFont="1" applyBorder="1" applyAlignment="1">
      <alignment horizontal="left" wrapText="1"/>
    </xf>
    <xf numFmtId="0" fontId="1" fillId="0" borderId="22" xfId="0" applyFont="1" applyBorder="1" applyAlignment="1">
      <alignment horizontal="center" wrapText="1"/>
    </xf>
    <xf numFmtId="0" fontId="1" fillId="0" borderId="32" xfId="0" applyFont="1" applyBorder="1" applyAlignment="1">
      <alignment horizont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10"/>
  <sheetViews>
    <sheetView tabSelected="1" zoomScaleNormal="100" workbookViewId="0">
      <selection activeCell="O10" sqref="O10"/>
    </sheetView>
  </sheetViews>
  <sheetFormatPr defaultRowHeight="15.75" x14ac:dyDescent="0.25"/>
  <cols>
    <col min="1" max="1" width="7.7109375" style="3" customWidth="1"/>
    <col min="2" max="2" width="42.140625" style="98" customWidth="1"/>
    <col min="3" max="3" width="7" style="98" customWidth="1"/>
    <col min="4" max="4" width="15.42578125" style="98" customWidth="1"/>
    <col min="5" max="5" width="18.42578125" style="98" customWidth="1"/>
    <col min="6" max="6" width="16.7109375" style="98" customWidth="1"/>
    <col min="7" max="7" width="12.7109375" style="98" customWidth="1"/>
    <col min="8" max="8" width="11.140625" style="109" customWidth="1"/>
    <col min="9" max="254" width="9.140625" style="98" customWidth="1"/>
    <col min="255" max="255" width="9.140625" style="98"/>
    <col min="256" max="256" width="9.140625" style="98" customWidth="1"/>
    <col min="257" max="257" width="51.42578125" style="98" customWidth="1"/>
    <col min="258" max="258" width="11.140625" style="98" customWidth="1"/>
    <col min="259" max="259" width="12.5703125" style="98" customWidth="1"/>
    <col min="260" max="260" width="12.7109375" style="98" customWidth="1"/>
    <col min="261" max="261" width="13.140625" style="98" customWidth="1"/>
    <col min="262" max="262" width="11.85546875" style="98" customWidth="1"/>
    <col min="263" max="263" width="11.140625" style="98" customWidth="1"/>
    <col min="264" max="510" width="9.140625" style="98" customWidth="1"/>
    <col min="511" max="511" width="9.140625" style="98"/>
    <col min="512" max="512" width="9.140625" style="98" customWidth="1"/>
    <col min="513" max="513" width="51.42578125" style="98" customWidth="1"/>
    <col min="514" max="514" width="11.140625" style="98" customWidth="1"/>
    <col min="515" max="515" width="12.5703125" style="98" customWidth="1"/>
    <col min="516" max="516" width="12.7109375" style="98" customWidth="1"/>
    <col min="517" max="517" width="13.140625" style="98" customWidth="1"/>
    <col min="518" max="518" width="11.85546875" style="98" customWidth="1"/>
    <col min="519" max="519" width="11.140625" style="98" customWidth="1"/>
    <col min="520" max="766" width="9.140625" style="98" customWidth="1"/>
    <col min="767" max="767" width="9.140625" style="98"/>
    <col min="768" max="768" width="9.140625" style="98" customWidth="1"/>
    <col min="769" max="769" width="51.42578125" style="98" customWidth="1"/>
    <col min="770" max="770" width="11.140625" style="98" customWidth="1"/>
    <col min="771" max="771" width="12.5703125" style="98" customWidth="1"/>
    <col min="772" max="772" width="12.7109375" style="98" customWidth="1"/>
    <col min="773" max="773" width="13.140625" style="98" customWidth="1"/>
    <col min="774" max="774" width="11.85546875" style="98" customWidth="1"/>
    <col min="775" max="775" width="11.140625" style="98" customWidth="1"/>
    <col min="776" max="1022" width="9.140625" style="98" customWidth="1"/>
    <col min="1023" max="1023" width="9.140625" style="98"/>
    <col min="1024" max="1024" width="9.140625" style="98" customWidth="1"/>
    <col min="1025" max="1025" width="51.42578125" style="98" customWidth="1"/>
    <col min="1026" max="1026" width="11.140625" style="98" customWidth="1"/>
    <col min="1027" max="1027" width="12.5703125" style="98" customWidth="1"/>
    <col min="1028" max="1028" width="12.7109375" style="98" customWidth="1"/>
    <col min="1029" max="1029" width="13.140625" style="98" customWidth="1"/>
    <col min="1030" max="1030" width="11.85546875" style="98" customWidth="1"/>
    <col min="1031" max="1031" width="11.140625" style="98" customWidth="1"/>
    <col min="1032" max="1278" width="9.140625" style="98" customWidth="1"/>
    <col min="1279" max="1279" width="9.140625" style="98"/>
    <col min="1280" max="1280" width="9.140625" style="98" customWidth="1"/>
    <col min="1281" max="1281" width="51.42578125" style="98" customWidth="1"/>
    <col min="1282" max="1282" width="11.140625" style="98" customWidth="1"/>
    <col min="1283" max="1283" width="12.5703125" style="98" customWidth="1"/>
    <col min="1284" max="1284" width="12.7109375" style="98" customWidth="1"/>
    <col min="1285" max="1285" width="13.140625" style="98" customWidth="1"/>
    <col min="1286" max="1286" width="11.85546875" style="98" customWidth="1"/>
    <col min="1287" max="1287" width="11.140625" style="98" customWidth="1"/>
    <col min="1288" max="1534" width="9.140625" style="98" customWidth="1"/>
    <col min="1535" max="1535" width="9.140625" style="98"/>
    <col min="1536" max="1536" width="9.140625" style="98" customWidth="1"/>
    <col min="1537" max="1537" width="51.42578125" style="98" customWidth="1"/>
    <col min="1538" max="1538" width="11.140625" style="98" customWidth="1"/>
    <col min="1539" max="1539" width="12.5703125" style="98" customWidth="1"/>
    <col min="1540" max="1540" width="12.7109375" style="98" customWidth="1"/>
    <col min="1541" max="1541" width="13.140625" style="98" customWidth="1"/>
    <col min="1542" max="1542" width="11.85546875" style="98" customWidth="1"/>
    <col min="1543" max="1543" width="11.140625" style="98" customWidth="1"/>
    <col min="1544" max="1790" width="9.140625" style="98" customWidth="1"/>
    <col min="1791" max="1791" width="9.140625" style="98"/>
    <col min="1792" max="1792" width="9.140625" style="98" customWidth="1"/>
    <col min="1793" max="1793" width="51.42578125" style="98" customWidth="1"/>
    <col min="1794" max="1794" width="11.140625" style="98" customWidth="1"/>
    <col min="1795" max="1795" width="12.5703125" style="98" customWidth="1"/>
    <col min="1796" max="1796" width="12.7109375" style="98" customWidth="1"/>
    <col min="1797" max="1797" width="13.140625" style="98" customWidth="1"/>
    <col min="1798" max="1798" width="11.85546875" style="98" customWidth="1"/>
    <col min="1799" max="1799" width="11.140625" style="98" customWidth="1"/>
    <col min="1800" max="2046" width="9.140625" style="98" customWidth="1"/>
    <col min="2047" max="2047" width="9.140625" style="98"/>
    <col min="2048" max="2048" width="9.140625" style="98" customWidth="1"/>
    <col min="2049" max="2049" width="51.42578125" style="98" customWidth="1"/>
    <col min="2050" max="2050" width="11.140625" style="98" customWidth="1"/>
    <col min="2051" max="2051" width="12.5703125" style="98" customWidth="1"/>
    <col min="2052" max="2052" width="12.7109375" style="98" customWidth="1"/>
    <col min="2053" max="2053" width="13.140625" style="98" customWidth="1"/>
    <col min="2054" max="2054" width="11.85546875" style="98" customWidth="1"/>
    <col min="2055" max="2055" width="11.140625" style="98" customWidth="1"/>
    <col min="2056" max="2302" width="9.140625" style="98" customWidth="1"/>
    <col min="2303" max="2303" width="9.140625" style="98"/>
    <col min="2304" max="2304" width="9.140625" style="98" customWidth="1"/>
    <col min="2305" max="2305" width="51.42578125" style="98" customWidth="1"/>
    <col min="2306" max="2306" width="11.140625" style="98" customWidth="1"/>
    <col min="2307" max="2307" width="12.5703125" style="98" customWidth="1"/>
    <col min="2308" max="2308" width="12.7109375" style="98" customWidth="1"/>
    <col min="2309" max="2309" width="13.140625" style="98" customWidth="1"/>
    <col min="2310" max="2310" width="11.85546875" style="98" customWidth="1"/>
    <col min="2311" max="2311" width="11.140625" style="98" customWidth="1"/>
    <col min="2312" max="2558" width="9.140625" style="98" customWidth="1"/>
    <col min="2559" max="2559" width="9.140625" style="98"/>
    <col min="2560" max="2560" width="9.140625" style="98" customWidth="1"/>
    <col min="2561" max="2561" width="51.42578125" style="98" customWidth="1"/>
    <col min="2562" max="2562" width="11.140625" style="98" customWidth="1"/>
    <col min="2563" max="2563" width="12.5703125" style="98" customWidth="1"/>
    <col min="2564" max="2564" width="12.7109375" style="98" customWidth="1"/>
    <col min="2565" max="2565" width="13.140625" style="98" customWidth="1"/>
    <col min="2566" max="2566" width="11.85546875" style="98" customWidth="1"/>
    <col min="2567" max="2567" width="11.140625" style="98" customWidth="1"/>
    <col min="2568" max="2814" width="9.140625" style="98" customWidth="1"/>
    <col min="2815" max="2815" width="9.140625" style="98"/>
    <col min="2816" max="2816" width="9.140625" style="98" customWidth="1"/>
    <col min="2817" max="2817" width="51.42578125" style="98" customWidth="1"/>
    <col min="2818" max="2818" width="11.140625" style="98" customWidth="1"/>
    <col min="2819" max="2819" width="12.5703125" style="98" customWidth="1"/>
    <col min="2820" max="2820" width="12.7109375" style="98" customWidth="1"/>
    <col min="2821" max="2821" width="13.140625" style="98" customWidth="1"/>
    <col min="2822" max="2822" width="11.85546875" style="98" customWidth="1"/>
    <col min="2823" max="2823" width="11.140625" style="98" customWidth="1"/>
    <col min="2824" max="3070" width="9.140625" style="98" customWidth="1"/>
    <col min="3071" max="3071" width="9.140625" style="98"/>
    <col min="3072" max="3072" width="9.140625" style="98" customWidth="1"/>
    <col min="3073" max="3073" width="51.42578125" style="98" customWidth="1"/>
    <col min="3074" max="3074" width="11.140625" style="98" customWidth="1"/>
    <col min="3075" max="3075" width="12.5703125" style="98" customWidth="1"/>
    <col min="3076" max="3076" width="12.7109375" style="98" customWidth="1"/>
    <col min="3077" max="3077" width="13.140625" style="98" customWidth="1"/>
    <col min="3078" max="3078" width="11.85546875" style="98" customWidth="1"/>
    <col min="3079" max="3079" width="11.140625" style="98" customWidth="1"/>
    <col min="3080" max="3326" width="9.140625" style="98" customWidth="1"/>
    <col min="3327" max="3327" width="9.140625" style="98"/>
    <col min="3328" max="3328" width="9.140625" style="98" customWidth="1"/>
    <col min="3329" max="3329" width="51.42578125" style="98" customWidth="1"/>
    <col min="3330" max="3330" width="11.140625" style="98" customWidth="1"/>
    <col min="3331" max="3331" width="12.5703125" style="98" customWidth="1"/>
    <col min="3332" max="3332" width="12.7109375" style="98" customWidth="1"/>
    <col min="3333" max="3333" width="13.140625" style="98" customWidth="1"/>
    <col min="3334" max="3334" width="11.85546875" style="98" customWidth="1"/>
    <col min="3335" max="3335" width="11.140625" style="98" customWidth="1"/>
    <col min="3336" max="3582" width="9.140625" style="98" customWidth="1"/>
    <col min="3583" max="3583" width="9.140625" style="98"/>
    <col min="3584" max="3584" width="9.140625" style="98" customWidth="1"/>
    <col min="3585" max="3585" width="51.42578125" style="98" customWidth="1"/>
    <col min="3586" max="3586" width="11.140625" style="98" customWidth="1"/>
    <col min="3587" max="3587" width="12.5703125" style="98" customWidth="1"/>
    <col min="3588" max="3588" width="12.7109375" style="98" customWidth="1"/>
    <col min="3589" max="3589" width="13.140625" style="98" customWidth="1"/>
    <col min="3590" max="3590" width="11.85546875" style="98" customWidth="1"/>
    <col min="3591" max="3591" width="11.140625" style="98" customWidth="1"/>
    <col min="3592" max="3838" width="9.140625" style="98" customWidth="1"/>
    <col min="3839" max="3839" width="9.140625" style="98"/>
    <col min="3840" max="3840" width="9.140625" style="98" customWidth="1"/>
    <col min="3841" max="3841" width="51.42578125" style="98" customWidth="1"/>
    <col min="3842" max="3842" width="11.140625" style="98" customWidth="1"/>
    <col min="3843" max="3843" width="12.5703125" style="98" customWidth="1"/>
    <col min="3844" max="3844" width="12.7109375" style="98" customWidth="1"/>
    <col min="3845" max="3845" width="13.140625" style="98" customWidth="1"/>
    <col min="3846" max="3846" width="11.85546875" style="98" customWidth="1"/>
    <col min="3847" max="3847" width="11.140625" style="98" customWidth="1"/>
    <col min="3848" max="4094" width="9.140625" style="98" customWidth="1"/>
    <col min="4095" max="4095" width="9.140625" style="98"/>
    <col min="4096" max="4096" width="9.140625" style="98" customWidth="1"/>
    <col min="4097" max="4097" width="51.42578125" style="98" customWidth="1"/>
    <col min="4098" max="4098" width="11.140625" style="98" customWidth="1"/>
    <col min="4099" max="4099" width="12.5703125" style="98" customWidth="1"/>
    <col min="4100" max="4100" width="12.7109375" style="98" customWidth="1"/>
    <col min="4101" max="4101" width="13.140625" style="98" customWidth="1"/>
    <col min="4102" max="4102" width="11.85546875" style="98" customWidth="1"/>
    <col min="4103" max="4103" width="11.140625" style="98" customWidth="1"/>
    <col min="4104" max="4350" width="9.140625" style="98" customWidth="1"/>
    <col min="4351" max="4351" width="9.140625" style="98"/>
    <col min="4352" max="4352" width="9.140625" style="98" customWidth="1"/>
    <col min="4353" max="4353" width="51.42578125" style="98" customWidth="1"/>
    <col min="4354" max="4354" width="11.140625" style="98" customWidth="1"/>
    <col min="4355" max="4355" width="12.5703125" style="98" customWidth="1"/>
    <col min="4356" max="4356" width="12.7109375" style="98" customWidth="1"/>
    <col min="4357" max="4357" width="13.140625" style="98" customWidth="1"/>
    <col min="4358" max="4358" width="11.85546875" style="98" customWidth="1"/>
    <col min="4359" max="4359" width="11.140625" style="98" customWidth="1"/>
    <col min="4360" max="4606" width="9.140625" style="98" customWidth="1"/>
    <col min="4607" max="4607" width="9.140625" style="98"/>
    <col min="4608" max="4608" width="9.140625" style="98" customWidth="1"/>
    <col min="4609" max="4609" width="51.42578125" style="98" customWidth="1"/>
    <col min="4610" max="4610" width="11.140625" style="98" customWidth="1"/>
    <col min="4611" max="4611" width="12.5703125" style="98" customWidth="1"/>
    <col min="4612" max="4612" width="12.7109375" style="98" customWidth="1"/>
    <col min="4613" max="4613" width="13.140625" style="98" customWidth="1"/>
    <col min="4614" max="4614" width="11.85546875" style="98" customWidth="1"/>
    <col min="4615" max="4615" width="11.140625" style="98" customWidth="1"/>
    <col min="4616" max="4862" width="9.140625" style="98" customWidth="1"/>
    <col min="4863" max="4863" width="9.140625" style="98"/>
    <col min="4864" max="4864" width="9.140625" style="98" customWidth="1"/>
    <col min="4865" max="4865" width="51.42578125" style="98" customWidth="1"/>
    <col min="4866" max="4866" width="11.140625" style="98" customWidth="1"/>
    <col min="4867" max="4867" width="12.5703125" style="98" customWidth="1"/>
    <col min="4868" max="4868" width="12.7109375" style="98" customWidth="1"/>
    <col min="4869" max="4869" width="13.140625" style="98" customWidth="1"/>
    <col min="4870" max="4870" width="11.85546875" style="98" customWidth="1"/>
    <col min="4871" max="4871" width="11.140625" style="98" customWidth="1"/>
    <col min="4872" max="5118" width="9.140625" style="98" customWidth="1"/>
    <col min="5119" max="5119" width="9.140625" style="98"/>
    <col min="5120" max="5120" width="9.140625" style="98" customWidth="1"/>
    <col min="5121" max="5121" width="51.42578125" style="98" customWidth="1"/>
    <col min="5122" max="5122" width="11.140625" style="98" customWidth="1"/>
    <col min="5123" max="5123" width="12.5703125" style="98" customWidth="1"/>
    <col min="5124" max="5124" width="12.7109375" style="98" customWidth="1"/>
    <col min="5125" max="5125" width="13.140625" style="98" customWidth="1"/>
    <col min="5126" max="5126" width="11.85546875" style="98" customWidth="1"/>
    <col min="5127" max="5127" width="11.140625" style="98" customWidth="1"/>
    <col min="5128" max="5374" width="9.140625" style="98" customWidth="1"/>
    <col min="5375" max="5375" width="9.140625" style="98"/>
    <col min="5376" max="5376" width="9.140625" style="98" customWidth="1"/>
    <col min="5377" max="5377" width="51.42578125" style="98" customWidth="1"/>
    <col min="5378" max="5378" width="11.140625" style="98" customWidth="1"/>
    <col min="5379" max="5379" width="12.5703125" style="98" customWidth="1"/>
    <col min="5380" max="5380" width="12.7109375" style="98" customWidth="1"/>
    <col min="5381" max="5381" width="13.140625" style="98" customWidth="1"/>
    <col min="5382" max="5382" width="11.85546875" style="98" customWidth="1"/>
    <col min="5383" max="5383" width="11.140625" style="98" customWidth="1"/>
    <col min="5384" max="5630" width="9.140625" style="98" customWidth="1"/>
    <col min="5631" max="5631" width="9.140625" style="98"/>
    <col min="5632" max="5632" width="9.140625" style="98" customWidth="1"/>
    <col min="5633" max="5633" width="51.42578125" style="98" customWidth="1"/>
    <col min="5634" max="5634" width="11.140625" style="98" customWidth="1"/>
    <col min="5635" max="5635" width="12.5703125" style="98" customWidth="1"/>
    <col min="5636" max="5636" width="12.7109375" style="98" customWidth="1"/>
    <col min="5637" max="5637" width="13.140625" style="98" customWidth="1"/>
    <col min="5638" max="5638" width="11.85546875" style="98" customWidth="1"/>
    <col min="5639" max="5639" width="11.140625" style="98" customWidth="1"/>
    <col min="5640" max="5886" width="9.140625" style="98" customWidth="1"/>
    <col min="5887" max="5887" width="9.140625" style="98"/>
    <col min="5888" max="5888" width="9.140625" style="98" customWidth="1"/>
    <col min="5889" max="5889" width="51.42578125" style="98" customWidth="1"/>
    <col min="5890" max="5890" width="11.140625" style="98" customWidth="1"/>
    <col min="5891" max="5891" width="12.5703125" style="98" customWidth="1"/>
    <col min="5892" max="5892" width="12.7109375" style="98" customWidth="1"/>
    <col min="5893" max="5893" width="13.140625" style="98" customWidth="1"/>
    <col min="5894" max="5894" width="11.85546875" style="98" customWidth="1"/>
    <col min="5895" max="5895" width="11.140625" style="98" customWidth="1"/>
    <col min="5896" max="6142" width="9.140625" style="98" customWidth="1"/>
    <col min="6143" max="6143" width="9.140625" style="98"/>
    <col min="6144" max="6144" width="9.140625" style="98" customWidth="1"/>
    <col min="6145" max="6145" width="51.42578125" style="98" customWidth="1"/>
    <col min="6146" max="6146" width="11.140625" style="98" customWidth="1"/>
    <col min="6147" max="6147" width="12.5703125" style="98" customWidth="1"/>
    <col min="6148" max="6148" width="12.7109375" style="98" customWidth="1"/>
    <col min="6149" max="6149" width="13.140625" style="98" customWidth="1"/>
    <col min="6150" max="6150" width="11.85546875" style="98" customWidth="1"/>
    <col min="6151" max="6151" width="11.140625" style="98" customWidth="1"/>
    <col min="6152" max="6398" width="9.140625" style="98" customWidth="1"/>
    <col min="6399" max="6399" width="9.140625" style="98"/>
    <col min="6400" max="6400" width="9.140625" style="98" customWidth="1"/>
    <col min="6401" max="6401" width="51.42578125" style="98" customWidth="1"/>
    <col min="6402" max="6402" width="11.140625" style="98" customWidth="1"/>
    <col min="6403" max="6403" width="12.5703125" style="98" customWidth="1"/>
    <col min="6404" max="6404" width="12.7109375" style="98" customWidth="1"/>
    <col min="6405" max="6405" width="13.140625" style="98" customWidth="1"/>
    <col min="6406" max="6406" width="11.85546875" style="98" customWidth="1"/>
    <col min="6407" max="6407" width="11.140625" style="98" customWidth="1"/>
    <col min="6408" max="6654" width="9.140625" style="98" customWidth="1"/>
    <col min="6655" max="6655" width="9.140625" style="98"/>
    <col min="6656" max="6656" width="9.140625" style="98" customWidth="1"/>
    <col min="6657" max="6657" width="51.42578125" style="98" customWidth="1"/>
    <col min="6658" max="6658" width="11.140625" style="98" customWidth="1"/>
    <col min="6659" max="6659" width="12.5703125" style="98" customWidth="1"/>
    <col min="6660" max="6660" width="12.7109375" style="98" customWidth="1"/>
    <col min="6661" max="6661" width="13.140625" style="98" customWidth="1"/>
    <col min="6662" max="6662" width="11.85546875" style="98" customWidth="1"/>
    <col min="6663" max="6663" width="11.140625" style="98" customWidth="1"/>
    <col min="6664" max="6910" width="9.140625" style="98" customWidth="1"/>
    <col min="6911" max="6911" width="9.140625" style="98"/>
    <col min="6912" max="6912" width="9.140625" style="98" customWidth="1"/>
    <col min="6913" max="6913" width="51.42578125" style="98" customWidth="1"/>
    <col min="6914" max="6914" width="11.140625" style="98" customWidth="1"/>
    <col min="6915" max="6915" width="12.5703125" style="98" customWidth="1"/>
    <col min="6916" max="6916" width="12.7109375" style="98" customWidth="1"/>
    <col min="6917" max="6917" width="13.140625" style="98" customWidth="1"/>
    <col min="6918" max="6918" width="11.85546875" style="98" customWidth="1"/>
    <col min="6919" max="6919" width="11.140625" style="98" customWidth="1"/>
    <col min="6920" max="7166" width="9.140625" style="98" customWidth="1"/>
    <col min="7167" max="7167" width="9.140625" style="98"/>
    <col min="7168" max="7168" width="9.140625" style="98" customWidth="1"/>
    <col min="7169" max="7169" width="51.42578125" style="98" customWidth="1"/>
    <col min="7170" max="7170" width="11.140625" style="98" customWidth="1"/>
    <col min="7171" max="7171" width="12.5703125" style="98" customWidth="1"/>
    <col min="7172" max="7172" width="12.7109375" style="98" customWidth="1"/>
    <col min="7173" max="7173" width="13.140625" style="98" customWidth="1"/>
    <col min="7174" max="7174" width="11.85546875" style="98" customWidth="1"/>
    <col min="7175" max="7175" width="11.140625" style="98" customWidth="1"/>
    <col min="7176" max="7422" width="9.140625" style="98" customWidth="1"/>
    <col min="7423" max="7423" width="9.140625" style="98"/>
    <col min="7424" max="7424" width="9.140625" style="98" customWidth="1"/>
    <col min="7425" max="7425" width="51.42578125" style="98" customWidth="1"/>
    <col min="7426" max="7426" width="11.140625" style="98" customWidth="1"/>
    <col min="7427" max="7427" width="12.5703125" style="98" customWidth="1"/>
    <col min="7428" max="7428" width="12.7109375" style="98" customWidth="1"/>
    <col min="7429" max="7429" width="13.140625" style="98" customWidth="1"/>
    <col min="7430" max="7430" width="11.85546875" style="98" customWidth="1"/>
    <col min="7431" max="7431" width="11.140625" style="98" customWidth="1"/>
    <col min="7432" max="7678" width="9.140625" style="98" customWidth="1"/>
    <col min="7679" max="7679" width="9.140625" style="98"/>
    <col min="7680" max="7680" width="9.140625" style="98" customWidth="1"/>
    <col min="7681" max="7681" width="51.42578125" style="98" customWidth="1"/>
    <col min="7682" max="7682" width="11.140625" style="98" customWidth="1"/>
    <col min="7683" max="7683" width="12.5703125" style="98" customWidth="1"/>
    <col min="7684" max="7684" width="12.7109375" style="98" customWidth="1"/>
    <col min="7685" max="7685" width="13.140625" style="98" customWidth="1"/>
    <col min="7686" max="7686" width="11.85546875" style="98" customWidth="1"/>
    <col min="7687" max="7687" width="11.140625" style="98" customWidth="1"/>
    <col min="7688" max="7934" width="9.140625" style="98" customWidth="1"/>
    <col min="7935" max="7935" width="9.140625" style="98"/>
    <col min="7936" max="7936" width="9.140625" style="98" customWidth="1"/>
    <col min="7937" max="7937" width="51.42578125" style="98" customWidth="1"/>
    <col min="7938" max="7938" width="11.140625" style="98" customWidth="1"/>
    <col min="7939" max="7939" width="12.5703125" style="98" customWidth="1"/>
    <col min="7940" max="7940" width="12.7109375" style="98" customWidth="1"/>
    <col min="7941" max="7941" width="13.140625" style="98" customWidth="1"/>
    <col min="7942" max="7942" width="11.85546875" style="98" customWidth="1"/>
    <col min="7943" max="7943" width="11.140625" style="98" customWidth="1"/>
    <col min="7944" max="8190" width="9.140625" style="98" customWidth="1"/>
    <col min="8191" max="8191" width="9.140625" style="98"/>
    <col min="8192" max="8192" width="9.140625" style="98" customWidth="1"/>
    <col min="8193" max="8193" width="51.42578125" style="98" customWidth="1"/>
    <col min="8194" max="8194" width="11.140625" style="98" customWidth="1"/>
    <col min="8195" max="8195" width="12.5703125" style="98" customWidth="1"/>
    <col min="8196" max="8196" width="12.7109375" style="98" customWidth="1"/>
    <col min="8197" max="8197" width="13.140625" style="98" customWidth="1"/>
    <col min="8198" max="8198" width="11.85546875" style="98" customWidth="1"/>
    <col min="8199" max="8199" width="11.140625" style="98" customWidth="1"/>
    <col min="8200" max="8446" width="9.140625" style="98" customWidth="1"/>
    <col min="8447" max="8447" width="9.140625" style="98"/>
    <col min="8448" max="8448" width="9.140625" style="98" customWidth="1"/>
    <col min="8449" max="8449" width="51.42578125" style="98" customWidth="1"/>
    <col min="8450" max="8450" width="11.140625" style="98" customWidth="1"/>
    <col min="8451" max="8451" width="12.5703125" style="98" customWidth="1"/>
    <col min="8452" max="8452" width="12.7109375" style="98" customWidth="1"/>
    <col min="8453" max="8453" width="13.140625" style="98" customWidth="1"/>
    <col min="8454" max="8454" width="11.85546875" style="98" customWidth="1"/>
    <col min="8455" max="8455" width="11.140625" style="98" customWidth="1"/>
    <col min="8456" max="8702" width="9.140625" style="98" customWidth="1"/>
    <col min="8703" max="8703" width="9.140625" style="98"/>
    <col min="8704" max="8704" width="9.140625" style="98" customWidth="1"/>
    <col min="8705" max="8705" width="51.42578125" style="98" customWidth="1"/>
    <col min="8706" max="8706" width="11.140625" style="98" customWidth="1"/>
    <col min="8707" max="8707" width="12.5703125" style="98" customWidth="1"/>
    <col min="8708" max="8708" width="12.7109375" style="98" customWidth="1"/>
    <col min="8709" max="8709" width="13.140625" style="98" customWidth="1"/>
    <col min="8710" max="8710" width="11.85546875" style="98" customWidth="1"/>
    <col min="8711" max="8711" width="11.140625" style="98" customWidth="1"/>
    <col min="8712" max="8958" width="9.140625" style="98" customWidth="1"/>
    <col min="8959" max="8959" width="9.140625" style="98"/>
    <col min="8960" max="8960" width="9.140625" style="98" customWidth="1"/>
    <col min="8961" max="8961" width="51.42578125" style="98" customWidth="1"/>
    <col min="8962" max="8962" width="11.140625" style="98" customWidth="1"/>
    <col min="8963" max="8963" width="12.5703125" style="98" customWidth="1"/>
    <col min="8964" max="8964" width="12.7109375" style="98" customWidth="1"/>
    <col min="8965" max="8965" width="13.140625" style="98" customWidth="1"/>
    <col min="8966" max="8966" width="11.85546875" style="98" customWidth="1"/>
    <col min="8967" max="8967" width="11.140625" style="98" customWidth="1"/>
    <col min="8968" max="9214" width="9.140625" style="98" customWidth="1"/>
    <col min="9215" max="9215" width="9.140625" style="98"/>
    <col min="9216" max="9216" width="9.140625" style="98" customWidth="1"/>
    <col min="9217" max="9217" width="51.42578125" style="98" customWidth="1"/>
    <col min="9218" max="9218" width="11.140625" style="98" customWidth="1"/>
    <col min="9219" max="9219" width="12.5703125" style="98" customWidth="1"/>
    <col min="9220" max="9220" width="12.7109375" style="98" customWidth="1"/>
    <col min="9221" max="9221" width="13.140625" style="98" customWidth="1"/>
    <col min="9222" max="9222" width="11.85546875" style="98" customWidth="1"/>
    <col min="9223" max="9223" width="11.140625" style="98" customWidth="1"/>
    <col min="9224" max="9470" width="9.140625" style="98" customWidth="1"/>
    <col min="9471" max="9471" width="9.140625" style="98"/>
    <col min="9472" max="9472" width="9.140625" style="98" customWidth="1"/>
    <col min="9473" max="9473" width="51.42578125" style="98" customWidth="1"/>
    <col min="9474" max="9474" width="11.140625" style="98" customWidth="1"/>
    <col min="9475" max="9475" width="12.5703125" style="98" customWidth="1"/>
    <col min="9476" max="9476" width="12.7109375" style="98" customWidth="1"/>
    <col min="9477" max="9477" width="13.140625" style="98" customWidth="1"/>
    <col min="9478" max="9478" width="11.85546875" style="98" customWidth="1"/>
    <col min="9479" max="9479" width="11.140625" style="98" customWidth="1"/>
    <col min="9480" max="9726" width="9.140625" style="98" customWidth="1"/>
    <col min="9727" max="9727" width="9.140625" style="98"/>
    <col min="9728" max="9728" width="9.140625" style="98" customWidth="1"/>
    <col min="9729" max="9729" width="51.42578125" style="98" customWidth="1"/>
    <col min="9730" max="9730" width="11.140625" style="98" customWidth="1"/>
    <col min="9731" max="9731" width="12.5703125" style="98" customWidth="1"/>
    <col min="9732" max="9732" width="12.7109375" style="98" customWidth="1"/>
    <col min="9733" max="9733" width="13.140625" style="98" customWidth="1"/>
    <col min="9734" max="9734" width="11.85546875" style="98" customWidth="1"/>
    <col min="9735" max="9735" width="11.140625" style="98" customWidth="1"/>
    <col min="9736" max="9982" width="9.140625" style="98" customWidth="1"/>
    <col min="9983" max="9983" width="9.140625" style="98"/>
    <col min="9984" max="9984" width="9.140625" style="98" customWidth="1"/>
    <col min="9985" max="9985" width="51.42578125" style="98" customWidth="1"/>
    <col min="9986" max="9986" width="11.140625" style="98" customWidth="1"/>
    <col min="9987" max="9987" width="12.5703125" style="98" customWidth="1"/>
    <col min="9988" max="9988" width="12.7109375" style="98" customWidth="1"/>
    <col min="9989" max="9989" width="13.140625" style="98" customWidth="1"/>
    <col min="9990" max="9990" width="11.85546875" style="98" customWidth="1"/>
    <col min="9991" max="9991" width="11.140625" style="98" customWidth="1"/>
    <col min="9992" max="10238" width="9.140625" style="98" customWidth="1"/>
    <col min="10239" max="10239" width="9.140625" style="98"/>
    <col min="10240" max="10240" width="9.140625" style="98" customWidth="1"/>
    <col min="10241" max="10241" width="51.42578125" style="98" customWidth="1"/>
    <col min="10242" max="10242" width="11.140625" style="98" customWidth="1"/>
    <col min="10243" max="10243" width="12.5703125" style="98" customWidth="1"/>
    <col min="10244" max="10244" width="12.7109375" style="98" customWidth="1"/>
    <col min="10245" max="10245" width="13.140625" style="98" customWidth="1"/>
    <col min="10246" max="10246" width="11.85546875" style="98" customWidth="1"/>
    <col min="10247" max="10247" width="11.140625" style="98" customWidth="1"/>
    <col min="10248" max="10494" width="9.140625" style="98" customWidth="1"/>
    <col min="10495" max="10495" width="9.140625" style="98"/>
    <col min="10496" max="10496" width="9.140625" style="98" customWidth="1"/>
    <col min="10497" max="10497" width="51.42578125" style="98" customWidth="1"/>
    <col min="10498" max="10498" width="11.140625" style="98" customWidth="1"/>
    <col min="10499" max="10499" width="12.5703125" style="98" customWidth="1"/>
    <col min="10500" max="10500" width="12.7109375" style="98" customWidth="1"/>
    <col min="10501" max="10501" width="13.140625" style="98" customWidth="1"/>
    <col min="10502" max="10502" width="11.85546875" style="98" customWidth="1"/>
    <col min="10503" max="10503" width="11.140625" style="98" customWidth="1"/>
    <col min="10504" max="10750" width="9.140625" style="98" customWidth="1"/>
    <col min="10751" max="10751" width="9.140625" style="98"/>
    <col min="10752" max="10752" width="9.140625" style="98" customWidth="1"/>
    <col min="10753" max="10753" width="51.42578125" style="98" customWidth="1"/>
    <col min="10754" max="10754" width="11.140625" style="98" customWidth="1"/>
    <col min="10755" max="10755" width="12.5703125" style="98" customWidth="1"/>
    <col min="10756" max="10756" width="12.7109375" style="98" customWidth="1"/>
    <col min="10757" max="10757" width="13.140625" style="98" customWidth="1"/>
    <col min="10758" max="10758" width="11.85546875" style="98" customWidth="1"/>
    <col min="10759" max="10759" width="11.140625" style="98" customWidth="1"/>
    <col min="10760" max="11006" width="9.140625" style="98" customWidth="1"/>
    <col min="11007" max="11007" width="9.140625" style="98"/>
    <col min="11008" max="11008" width="9.140625" style="98" customWidth="1"/>
    <col min="11009" max="11009" width="51.42578125" style="98" customWidth="1"/>
    <col min="11010" max="11010" width="11.140625" style="98" customWidth="1"/>
    <col min="11011" max="11011" width="12.5703125" style="98" customWidth="1"/>
    <col min="11012" max="11012" width="12.7109375" style="98" customWidth="1"/>
    <col min="11013" max="11013" width="13.140625" style="98" customWidth="1"/>
    <col min="11014" max="11014" width="11.85546875" style="98" customWidth="1"/>
    <col min="11015" max="11015" width="11.140625" style="98" customWidth="1"/>
    <col min="11016" max="11262" width="9.140625" style="98" customWidth="1"/>
    <col min="11263" max="11263" width="9.140625" style="98"/>
    <col min="11264" max="11264" width="9.140625" style="98" customWidth="1"/>
    <col min="11265" max="11265" width="51.42578125" style="98" customWidth="1"/>
    <col min="11266" max="11266" width="11.140625" style="98" customWidth="1"/>
    <col min="11267" max="11267" width="12.5703125" style="98" customWidth="1"/>
    <col min="11268" max="11268" width="12.7109375" style="98" customWidth="1"/>
    <col min="11269" max="11269" width="13.140625" style="98" customWidth="1"/>
    <col min="11270" max="11270" width="11.85546875" style="98" customWidth="1"/>
    <col min="11271" max="11271" width="11.140625" style="98" customWidth="1"/>
    <col min="11272" max="11518" width="9.140625" style="98" customWidth="1"/>
    <col min="11519" max="11519" width="9.140625" style="98"/>
    <col min="11520" max="11520" width="9.140625" style="98" customWidth="1"/>
    <col min="11521" max="11521" width="51.42578125" style="98" customWidth="1"/>
    <col min="11522" max="11522" width="11.140625" style="98" customWidth="1"/>
    <col min="11523" max="11523" width="12.5703125" style="98" customWidth="1"/>
    <col min="11524" max="11524" width="12.7109375" style="98" customWidth="1"/>
    <col min="11525" max="11525" width="13.140625" style="98" customWidth="1"/>
    <col min="11526" max="11526" width="11.85546875" style="98" customWidth="1"/>
    <col min="11527" max="11527" width="11.140625" style="98" customWidth="1"/>
    <col min="11528" max="11774" width="9.140625" style="98" customWidth="1"/>
    <col min="11775" max="11775" width="9.140625" style="98"/>
    <col min="11776" max="11776" width="9.140625" style="98" customWidth="1"/>
    <col min="11777" max="11777" width="51.42578125" style="98" customWidth="1"/>
    <col min="11778" max="11778" width="11.140625" style="98" customWidth="1"/>
    <col min="11779" max="11779" width="12.5703125" style="98" customWidth="1"/>
    <col min="11780" max="11780" width="12.7109375" style="98" customWidth="1"/>
    <col min="11781" max="11781" width="13.140625" style="98" customWidth="1"/>
    <col min="11782" max="11782" width="11.85546875" style="98" customWidth="1"/>
    <col min="11783" max="11783" width="11.140625" style="98" customWidth="1"/>
    <col min="11784" max="12030" width="9.140625" style="98" customWidth="1"/>
    <col min="12031" max="12031" width="9.140625" style="98"/>
    <col min="12032" max="12032" width="9.140625" style="98" customWidth="1"/>
    <col min="12033" max="12033" width="51.42578125" style="98" customWidth="1"/>
    <col min="12034" max="12034" width="11.140625" style="98" customWidth="1"/>
    <col min="12035" max="12035" width="12.5703125" style="98" customWidth="1"/>
    <col min="12036" max="12036" width="12.7109375" style="98" customWidth="1"/>
    <col min="12037" max="12037" width="13.140625" style="98" customWidth="1"/>
    <col min="12038" max="12038" width="11.85546875" style="98" customWidth="1"/>
    <col min="12039" max="12039" width="11.140625" style="98" customWidth="1"/>
    <col min="12040" max="12286" width="9.140625" style="98" customWidth="1"/>
    <col min="12287" max="12287" width="9.140625" style="98"/>
    <col min="12288" max="12288" width="9.140625" style="98" customWidth="1"/>
    <col min="12289" max="12289" width="51.42578125" style="98" customWidth="1"/>
    <col min="12290" max="12290" width="11.140625" style="98" customWidth="1"/>
    <col min="12291" max="12291" width="12.5703125" style="98" customWidth="1"/>
    <col min="12292" max="12292" width="12.7109375" style="98" customWidth="1"/>
    <col min="12293" max="12293" width="13.140625" style="98" customWidth="1"/>
    <col min="12294" max="12294" width="11.85546875" style="98" customWidth="1"/>
    <col min="12295" max="12295" width="11.140625" style="98" customWidth="1"/>
    <col min="12296" max="12542" width="9.140625" style="98" customWidth="1"/>
    <col min="12543" max="12543" width="9.140625" style="98"/>
    <col min="12544" max="12544" width="9.140625" style="98" customWidth="1"/>
    <col min="12545" max="12545" width="51.42578125" style="98" customWidth="1"/>
    <col min="12546" max="12546" width="11.140625" style="98" customWidth="1"/>
    <col min="12547" max="12547" width="12.5703125" style="98" customWidth="1"/>
    <col min="12548" max="12548" width="12.7109375" style="98" customWidth="1"/>
    <col min="12549" max="12549" width="13.140625" style="98" customWidth="1"/>
    <col min="12550" max="12550" width="11.85546875" style="98" customWidth="1"/>
    <col min="12551" max="12551" width="11.140625" style="98" customWidth="1"/>
    <col min="12552" max="12798" width="9.140625" style="98" customWidth="1"/>
    <col min="12799" max="12799" width="9.140625" style="98"/>
    <col min="12800" max="12800" width="9.140625" style="98" customWidth="1"/>
    <col min="12801" max="12801" width="51.42578125" style="98" customWidth="1"/>
    <col min="12802" max="12802" width="11.140625" style="98" customWidth="1"/>
    <col min="12803" max="12803" width="12.5703125" style="98" customWidth="1"/>
    <col min="12804" max="12804" width="12.7109375" style="98" customWidth="1"/>
    <col min="12805" max="12805" width="13.140625" style="98" customWidth="1"/>
    <col min="12806" max="12806" width="11.85546875" style="98" customWidth="1"/>
    <col min="12807" max="12807" width="11.140625" style="98" customWidth="1"/>
    <col min="12808" max="13054" width="9.140625" style="98" customWidth="1"/>
    <col min="13055" max="13055" width="9.140625" style="98"/>
    <col min="13056" max="13056" width="9.140625" style="98" customWidth="1"/>
    <col min="13057" max="13057" width="51.42578125" style="98" customWidth="1"/>
    <col min="13058" max="13058" width="11.140625" style="98" customWidth="1"/>
    <col min="13059" max="13059" width="12.5703125" style="98" customWidth="1"/>
    <col min="13060" max="13060" width="12.7109375" style="98" customWidth="1"/>
    <col min="13061" max="13061" width="13.140625" style="98" customWidth="1"/>
    <col min="13062" max="13062" width="11.85546875" style="98" customWidth="1"/>
    <col min="13063" max="13063" width="11.140625" style="98" customWidth="1"/>
    <col min="13064" max="13310" width="9.140625" style="98" customWidth="1"/>
    <col min="13311" max="13311" width="9.140625" style="98"/>
    <col min="13312" max="13312" width="9.140625" style="98" customWidth="1"/>
    <col min="13313" max="13313" width="51.42578125" style="98" customWidth="1"/>
    <col min="13314" max="13314" width="11.140625" style="98" customWidth="1"/>
    <col min="13315" max="13315" width="12.5703125" style="98" customWidth="1"/>
    <col min="13316" max="13316" width="12.7109375" style="98" customWidth="1"/>
    <col min="13317" max="13317" width="13.140625" style="98" customWidth="1"/>
    <col min="13318" max="13318" width="11.85546875" style="98" customWidth="1"/>
    <col min="13319" max="13319" width="11.140625" style="98" customWidth="1"/>
    <col min="13320" max="13566" width="9.140625" style="98" customWidth="1"/>
    <col min="13567" max="13567" width="9.140625" style="98"/>
    <col min="13568" max="13568" width="9.140625" style="98" customWidth="1"/>
    <col min="13569" max="13569" width="51.42578125" style="98" customWidth="1"/>
    <col min="13570" max="13570" width="11.140625" style="98" customWidth="1"/>
    <col min="13571" max="13571" width="12.5703125" style="98" customWidth="1"/>
    <col min="13572" max="13572" width="12.7109375" style="98" customWidth="1"/>
    <col min="13573" max="13573" width="13.140625" style="98" customWidth="1"/>
    <col min="13574" max="13574" width="11.85546875" style="98" customWidth="1"/>
    <col min="13575" max="13575" width="11.140625" style="98" customWidth="1"/>
    <col min="13576" max="13822" width="9.140625" style="98" customWidth="1"/>
    <col min="13823" max="13823" width="9.140625" style="98"/>
    <col min="13824" max="13824" width="9.140625" style="98" customWidth="1"/>
    <col min="13825" max="13825" width="51.42578125" style="98" customWidth="1"/>
    <col min="13826" max="13826" width="11.140625" style="98" customWidth="1"/>
    <col min="13827" max="13827" width="12.5703125" style="98" customWidth="1"/>
    <col min="13828" max="13828" width="12.7109375" style="98" customWidth="1"/>
    <col min="13829" max="13829" width="13.140625" style="98" customWidth="1"/>
    <col min="13830" max="13830" width="11.85546875" style="98" customWidth="1"/>
    <col min="13831" max="13831" width="11.140625" style="98" customWidth="1"/>
    <col min="13832" max="14078" width="9.140625" style="98" customWidth="1"/>
    <col min="14079" max="14079" width="9.140625" style="98"/>
    <col min="14080" max="14080" width="9.140625" style="98" customWidth="1"/>
    <col min="14081" max="14081" width="51.42578125" style="98" customWidth="1"/>
    <col min="14082" max="14082" width="11.140625" style="98" customWidth="1"/>
    <col min="14083" max="14083" width="12.5703125" style="98" customWidth="1"/>
    <col min="14084" max="14084" width="12.7109375" style="98" customWidth="1"/>
    <col min="14085" max="14085" width="13.140625" style="98" customWidth="1"/>
    <col min="14086" max="14086" width="11.85546875" style="98" customWidth="1"/>
    <col min="14087" max="14087" width="11.140625" style="98" customWidth="1"/>
    <col min="14088" max="14334" width="9.140625" style="98" customWidth="1"/>
    <col min="14335" max="14335" width="9.140625" style="98"/>
    <col min="14336" max="14336" width="9.140625" style="98" customWidth="1"/>
    <col min="14337" max="14337" width="51.42578125" style="98" customWidth="1"/>
    <col min="14338" max="14338" width="11.140625" style="98" customWidth="1"/>
    <col min="14339" max="14339" width="12.5703125" style="98" customWidth="1"/>
    <col min="14340" max="14340" width="12.7109375" style="98" customWidth="1"/>
    <col min="14341" max="14341" width="13.140625" style="98" customWidth="1"/>
    <col min="14342" max="14342" width="11.85546875" style="98" customWidth="1"/>
    <col min="14343" max="14343" width="11.140625" style="98" customWidth="1"/>
    <col min="14344" max="14590" width="9.140625" style="98" customWidth="1"/>
    <col min="14591" max="14591" width="9.140625" style="98"/>
    <col min="14592" max="14592" width="9.140625" style="98" customWidth="1"/>
    <col min="14593" max="14593" width="51.42578125" style="98" customWidth="1"/>
    <col min="14594" max="14594" width="11.140625" style="98" customWidth="1"/>
    <col min="14595" max="14595" width="12.5703125" style="98" customWidth="1"/>
    <col min="14596" max="14596" width="12.7109375" style="98" customWidth="1"/>
    <col min="14597" max="14597" width="13.140625" style="98" customWidth="1"/>
    <col min="14598" max="14598" width="11.85546875" style="98" customWidth="1"/>
    <col min="14599" max="14599" width="11.140625" style="98" customWidth="1"/>
    <col min="14600" max="14846" width="9.140625" style="98" customWidth="1"/>
    <col min="14847" max="14847" width="9.140625" style="98"/>
    <col min="14848" max="14848" width="9.140625" style="98" customWidth="1"/>
    <col min="14849" max="14849" width="51.42578125" style="98" customWidth="1"/>
    <col min="14850" max="14850" width="11.140625" style="98" customWidth="1"/>
    <col min="14851" max="14851" width="12.5703125" style="98" customWidth="1"/>
    <col min="14852" max="14852" width="12.7109375" style="98" customWidth="1"/>
    <col min="14853" max="14853" width="13.140625" style="98" customWidth="1"/>
    <col min="14854" max="14854" width="11.85546875" style="98" customWidth="1"/>
    <col min="14855" max="14855" width="11.140625" style="98" customWidth="1"/>
    <col min="14856" max="15102" width="9.140625" style="98" customWidth="1"/>
    <col min="15103" max="15103" width="9.140625" style="98"/>
    <col min="15104" max="15104" width="9.140625" style="98" customWidth="1"/>
    <col min="15105" max="15105" width="51.42578125" style="98" customWidth="1"/>
    <col min="15106" max="15106" width="11.140625" style="98" customWidth="1"/>
    <col min="15107" max="15107" width="12.5703125" style="98" customWidth="1"/>
    <col min="15108" max="15108" width="12.7109375" style="98" customWidth="1"/>
    <col min="15109" max="15109" width="13.140625" style="98" customWidth="1"/>
    <col min="15110" max="15110" width="11.85546875" style="98" customWidth="1"/>
    <col min="15111" max="15111" width="11.140625" style="98" customWidth="1"/>
    <col min="15112" max="15358" width="9.140625" style="98" customWidth="1"/>
    <col min="15359" max="15359" width="9.140625" style="98"/>
    <col min="15360" max="15360" width="9.140625" style="98" customWidth="1"/>
    <col min="15361" max="15361" width="51.42578125" style="98" customWidth="1"/>
    <col min="15362" max="15362" width="11.140625" style="98" customWidth="1"/>
    <col min="15363" max="15363" width="12.5703125" style="98" customWidth="1"/>
    <col min="15364" max="15364" width="12.7109375" style="98" customWidth="1"/>
    <col min="15365" max="15365" width="13.140625" style="98" customWidth="1"/>
    <col min="15366" max="15366" width="11.85546875" style="98" customWidth="1"/>
    <col min="15367" max="15367" width="11.140625" style="98" customWidth="1"/>
    <col min="15368" max="15614" width="9.140625" style="98" customWidth="1"/>
    <col min="15615" max="15615" width="9.140625" style="98"/>
    <col min="15616" max="15616" width="9.140625" style="98" customWidth="1"/>
    <col min="15617" max="15617" width="51.42578125" style="98" customWidth="1"/>
    <col min="15618" max="15618" width="11.140625" style="98" customWidth="1"/>
    <col min="15619" max="15619" width="12.5703125" style="98" customWidth="1"/>
    <col min="15620" max="15620" width="12.7109375" style="98" customWidth="1"/>
    <col min="15621" max="15621" width="13.140625" style="98" customWidth="1"/>
    <col min="15622" max="15622" width="11.85546875" style="98" customWidth="1"/>
    <col min="15623" max="15623" width="11.140625" style="98" customWidth="1"/>
    <col min="15624" max="15870" width="9.140625" style="98" customWidth="1"/>
    <col min="15871" max="15871" width="9.140625" style="98"/>
    <col min="15872" max="15872" width="9.140625" style="98" customWidth="1"/>
    <col min="15873" max="15873" width="51.42578125" style="98" customWidth="1"/>
    <col min="15874" max="15874" width="11.140625" style="98" customWidth="1"/>
    <col min="15875" max="15875" width="12.5703125" style="98" customWidth="1"/>
    <col min="15876" max="15876" width="12.7109375" style="98" customWidth="1"/>
    <col min="15877" max="15877" width="13.140625" style="98" customWidth="1"/>
    <col min="15878" max="15878" width="11.85546875" style="98" customWidth="1"/>
    <col min="15879" max="15879" width="11.140625" style="98" customWidth="1"/>
    <col min="15880" max="16126" width="9.140625" style="98" customWidth="1"/>
    <col min="16127" max="16127" width="9.140625" style="98"/>
    <col min="16128" max="16128" width="9.140625" style="98" customWidth="1"/>
    <col min="16129" max="16129" width="51.42578125" style="98" customWidth="1"/>
    <col min="16130" max="16130" width="11.140625" style="98" customWidth="1"/>
    <col min="16131" max="16131" width="12.5703125" style="98" customWidth="1"/>
    <col min="16132" max="16132" width="12.7109375" style="98" customWidth="1"/>
    <col min="16133" max="16133" width="13.140625" style="98" customWidth="1"/>
    <col min="16134" max="16134" width="11.85546875" style="98" customWidth="1"/>
    <col min="16135" max="16135" width="11.140625" style="98" customWidth="1"/>
    <col min="16136" max="16382" width="9.140625" style="98" customWidth="1"/>
    <col min="16383" max="16384" width="9.140625" style="98"/>
  </cols>
  <sheetData>
    <row r="1" spans="1:8" ht="15" customHeight="1" x14ac:dyDescent="0.25">
      <c r="A1" s="95"/>
      <c r="B1" s="1"/>
      <c r="C1" s="1"/>
      <c r="D1" s="1"/>
      <c r="E1" s="252" t="s">
        <v>0</v>
      </c>
      <c r="F1" s="252"/>
      <c r="G1" s="252"/>
      <c r="H1" s="252"/>
    </row>
    <row r="2" spans="1:8" ht="14.25" customHeight="1" x14ac:dyDescent="0.25">
      <c r="A2" s="95"/>
      <c r="B2" s="1"/>
      <c r="C2" s="1"/>
      <c r="D2" s="1"/>
      <c r="E2" s="252" t="s">
        <v>1</v>
      </c>
      <c r="F2" s="252"/>
      <c r="G2" s="252"/>
      <c r="H2" s="252"/>
    </row>
    <row r="3" spans="1:8" ht="15" customHeight="1" x14ac:dyDescent="0.25">
      <c r="A3" s="95"/>
      <c r="B3" s="1"/>
      <c r="C3" s="1"/>
      <c r="D3" s="1"/>
      <c r="E3" s="252" t="s">
        <v>100</v>
      </c>
      <c r="F3" s="252"/>
      <c r="G3" s="252"/>
      <c r="H3" s="252"/>
    </row>
    <row r="4" spans="1:8" ht="15" customHeight="1" x14ac:dyDescent="0.25">
      <c r="A4" s="95"/>
      <c r="B4" s="1"/>
      <c r="C4" s="1"/>
      <c r="D4" s="1"/>
      <c r="E4" s="252" t="s">
        <v>2</v>
      </c>
      <c r="F4" s="252"/>
      <c r="G4" s="252"/>
      <c r="H4" s="252"/>
    </row>
    <row r="5" spans="1:8" ht="15" customHeight="1" x14ac:dyDescent="0.25">
      <c r="A5" s="95"/>
      <c r="B5" s="1"/>
      <c r="C5" s="1"/>
      <c r="D5" s="1"/>
      <c r="E5" s="252" t="s">
        <v>101</v>
      </c>
      <c r="F5" s="252"/>
      <c r="G5" s="252"/>
      <c r="H5" s="252"/>
    </row>
    <row r="6" spans="1:8" ht="15" customHeight="1" x14ac:dyDescent="0.25">
      <c r="A6" s="95"/>
      <c r="B6" s="1"/>
      <c r="C6" s="1"/>
      <c r="D6" s="1"/>
      <c r="E6" s="252" t="s">
        <v>119</v>
      </c>
      <c r="F6" s="252"/>
      <c r="G6" s="252"/>
      <c r="H6" s="252"/>
    </row>
    <row r="7" spans="1:8" ht="15" customHeight="1" x14ac:dyDescent="0.25">
      <c r="A7" s="95"/>
      <c r="B7" s="1"/>
      <c r="C7" s="1"/>
      <c r="D7" s="1"/>
      <c r="E7" s="252" t="s">
        <v>102</v>
      </c>
      <c r="F7" s="252"/>
      <c r="G7" s="252"/>
      <c r="H7" s="252"/>
    </row>
    <row r="8" spans="1:8" x14ac:dyDescent="0.25">
      <c r="A8" s="95"/>
      <c r="B8" s="2"/>
      <c r="C8" s="3"/>
      <c r="D8" s="4"/>
    </row>
    <row r="9" spans="1:8" ht="20.25" customHeight="1" x14ac:dyDescent="0.25">
      <c r="A9" s="253" t="s">
        <v>85</v>
      </c>
      <c r="B9" s="253"/>
      <c r="C9" s="253"/>
      <c r="D9" s="253"/>
      <c r="E9" s="253"/>
      <c r="F9" s="253"/>
      <c r="G9" s="253"/>
      <c r="H9" s="253"/>
    </row>
    <row r="10" spans="1:8" ht="16.5" thickBot="1" x14ac:dyDescent="0.3">
      <c r="A10" s="230" t="s">
        <v>4</v>
      </c>
      <c r="B10" s="230"/>
      <c r="C10" s="230"/>
      <c r="D10" s="230"/>
      <c r="E10" s="230"/>
      <c r="F10" s="230"/>
      <c r="G10" s="230"/>
      <c r="H10" s="230"/>
    </row>
    <row r="11" spans="1:8" ht="16.5" customHeight="1" thickBot="1" x14ac:dyDescent="0.3">
      <c r="A11" s="231" t="s">
        <v>3</v>
      </c>
      <c r="B11" s="234" t="s">
        <v>5</v>
      </c>
      <c r="C11" s="237" t="s">
        <v>6</v>
      </c>
      <c r="D11" s="240" t="s">
        <v>7</v>
      </c>
      <c r="E11" s="243" t="s">
        <v>8</v>
      </c>
      <c r="F11" s="244"/>
      <c r="G11" s="245"/>
      <c r="H11" s="240" t="s">
        <v>86</v>
      </c>
    </row>
    <row r="12" spans="1:8" ht="16.5" customHeight="1" thickBot="1" x14ac:dyDescent="0.3">
      <c r="A12" s="232"/>
      <c r="B12" s="235"/>
      <c r="C12" s="238"/>
      <c r="D12" s="241"/>
      <c r="E12" s="243" t="s">
        <v>9</v>
      </c>
      <c r="F12" s="245"/>
      <c r="G12" s="237" t="s">
        <v>10</v>
      </c>
      <c r="H12" s="241"/>
    </row>
    <row r="13" spans="1:8" ht="15" customHeight="1" x14ac:dyDescent="0.25">
      <c r="A13" s="232"/>
      <c r="B13" s="235"/>
      <c r="C13" s="238"/>
      <c r="D13" s="241"/>
      <c r="E13" s="237" t="s">
        <v>7</v>
      </c>
      <c r="F13" s="237" t="s">
        <v>11</v>
      </c>
      <c r="G13" s="238"/>
      <c r="H13" s="241"/>
    </row>
    <row r="14" spans="1:8" ht="18" customHeight="1" thickBot="1" x14ac:dyDescent="0.3">
      <c r="A14" s="233"/>
      <c r="B14" s="236"/>
      <c r="C14" s="239"/>
      <c r="D14" s="242"/>
      <c r="E14" s="239"/>
      <c r="F14" s="239"/>
      <c r="G14" s="239"/>
      <c r="H14" s="242"/>
    </row>
    <row r="15" spans="1:8" x14ac:dyDescent="0.25">
      <c r="A15" s="7"/>
      <c r="B15" s="110" t="s">
        <v>12</v>
      </c>
      <c r="C15" s="8"/>
      <c r="D15" s="9"/>
      <c r="E15" s="10"/>
      <c r="F15" s="10"/>
      <c r="G15" s="10"/>
      <c r="H15" s="11"/>
    </row>
    <row r="16" spans="1:8" s="15" customFormat="1" ht="30.75" customHeight="1" x14ac:dyDescent="0.25">
      <c r="A16" s="249">
        <v>1</v>
      </c>
      <c r="B16" s="20" t="s">
        <v>13</v>
      </c>
      <c r="C16" s="12">
        <v>8</v>
      </c>
      <c r="D16" s="13">
        <v>11.44</v>
      </c>
      <c r="E16" s="14">
        <v>11.44</v>
      </c>
      <c r="F16" s="14"/>
      <c r="G16" s="14"/>
      <c r="H16" s="13"/>
    </row>
    <row r="17" spans="1:18" s="15" customFormat="1" ht="30.75" customHeight="1" x14ac:dyDescent="0.25">
      <c r="A17" s="250"/>
      <c r="B17" s="193" t="s">
        <v>91</v>
      </c>
      <c r="C17" s="12">
        <v>9</v>
      </c>
      <c r="D17" s="13">
        <v>8.08</v>
      </c>
      <c r="E17" s="14">
        <v>8.08</v>
      </c>
      <c r="F17" s="14"/>
      <c r="G17" s="14"/>
      <c r="H17" s="13"/>
    </row>
    <row r="18" spans="1:18" s="15" customFormat="1" ht="30.75" customHeight="1" x14ac:dyDescent="0.25">
      <c r="A18" s="250"/>
      <c r="B18" s="189" t="s">
        <v>87</v>
      </c>
      <c r="C18" s="12">
        <v>9</v>
      </c>
      <c r="D18" s="13">
        <v>0.14000000000000001</v>
      </c>
      <c r="E18" s="14">
        <v>0.14000000000000001</v>
      </c>
      <c r="F18" s="14"/>
      <c r="G18" s="14"/>
      <c r="H18" s="13"/>
    </row>
    <row r="19" spans="1:18" s="15" customFormat="1" ht="30.75" customHeight="1" x14ac:dyDescent="0.25">
      <c r="A19" s="250"/>
      <c r="B19" s="211" t="s">
        <v>113</v>
      </c>
      <c r="C19" s="12">
        <v>9</v>
      </c>
      <c r="D19" s="13">
        <v>23.5</v>
      </c>
      <c r="E19" s="14">
        <v>23.5</v>
      </c>
      <c r="F19" s="14"/>
      <c r="G19" s="14"/>
      <c r="H19" s="13"/>
    </row>
    <row r="20" spans="1:18" s="15" customFormat="1" ht="31.5" x14ac:dyDescent="0.25">
      <c r="A20" s="250"/>
      <c r="B20" s="105" t="s">
        <v>88</v>
      </c>
      <c r="C20" s="12">
        <v>9</v>
      </c>
      <c r="D20" s="13">
        <v>125.2</v>
      </c>
      <c r="E20" s="14">
        <v>125.2</v>
      </c>
      <c r="F20" s="14">
        <v>4.3970000000000002</v>
      </c>
      <c r="G20" s="14"/>
      <c r="H20" s="13"/>
    </row>
    <row r="21" spans="1:18" ht="15.75" customHeight="1" x14ac:dyDescent="0.25">
      <c r="A21" s="251"/>
      <c r="B21" s="18"/>
      <c r="C21" s="111">
        <v>9</v>
      </c>
      <c r="D21" s="13">
        <v>352.88200000000001</v>
      </c>
      <c r="E21" s="13">
        <f>SUM(D21-G21)</f>
        <v>352.88200000000001</v>
      </c>
      <c r="F21" s="16"/>
      <c r="G21" s="10"/>
      <c r="H21" s="11">
        <v>0.03</v>
      </c>
    </row>
    <row r="22" spans="1:18" ht="31.5" x14ac:dyDescent="0.25">
      <c r="A22" s="254">
        <v>4</v>
      </c>
      <c r="B22" s="112" t="s">
        <v>14</v>
      </c>
      <c r="C22" s="111"/>
      <c r="D22" s="13"/>
      <c r="E22" s="13"/>
      <c r="F22" s="13"/>
      <c r="G22" s="113"/>
      <c r="H22" s="13"/>
      <c r="O22" s="2"/>
      <c r="P22" s="3"/>
      <c r="Q22" s="5"/>
      <c r="R22" s="6"/>
    </row>
    <row r="23" spans="1:18" x14ac:dyDescent="0.25">
      <c r="A23" s="255"/>
      <c r="B23" s="112"/>
      <c r="C23" s="111">
        <v>1</v>
      </c>
      <c r="D23" s="13">
        <v>69.686000000000007</v>
      </c>
      <c r="E23" s="13">
        <f>SUM(D23-G23)</f>
        <v>42.822000000000003</v>
      </c>
      <c r="F23" s="13"/>
      <c r="G23" s="113">
        <v>26.864000000000001</v>
      </c>
      <c r="H23" s="13"/>
    </row>
    <row r="24" spans="1:18" x14ac:dyDescent="0.25">
      <c r="A24" s="255"/>
      <c r="B24" s="202" t="s">
        <v>17</v>
      </c>
      <c r="C24" s="201">
        <v>1</v>
      </c>
      <c r="D24" s="13">
        <v>48.725000000000001</v>
      </c>
      <c r="E24" s="13">
        <f>SUM(D24-G24)</f>
        <v>0.45400000000000063</v>
      </c>
      <c r="F24" s="13"/>
      <c r="G24" s="113">
        <v>48.271000000000001</v>
      </c>
      <c r="H24" s="13"/>
    </row>
    <row r="25" spans="1:18" x14ac:dyDescent="0.25">
      <c r="A25" s="255"/>
      <c r="B25" s="105" t="s">
        <v>17</v>
      </c>
      <c r="C25" s="111">
        <v>4</v>
      </c>
      <c r="D25" s="13">
        <v>625.85500000000002</v>
      </c>
      <c r="E25" s="13">
        <f>SUM(D25-G25)</f>
        <v>9.0600000000000591</v>
      </c>
      <c r="F25" s="13">
        <v>0.2</v>
      </c>
      <c r="G25" s="113">
        <v>616.79499999999996</v>
      </c>
      <c r="H25" s="13"/>
    </row>
    <row r="26" spans="1:18" x14ac:dyDescent="0.25">
      <c r="A26" s="255"/>
      <c r="B26" s="105"/>
      <c r="C26" s="111">
        <v>4</v>
      </c>
      <c r="D26" s="13">
        <v>233.50399999999999</v>
      </c>
      <c r="E26" s="13">
        <f>SUM(D26-G26)</f>
        <v>46.176999999999992</v>
      </c>
      <c r="F26" s="13"/>
      <c r="G26" s="113">
        <v>187.327</v>
      </c>
      <c r="H26" s="13"/>
    </row>
    <row r="27" spans="1:18" x14ac:dyDescent="0.25">
      <c r="A27" s="255"/>
      <c r="B27" s="105" t="s">
        <v>15</v>
      </c>
      <c r="C27" s="111">
        <v>4</v>
      </c>
      <c r="D27" s="13">
        <v>0</v>
      </c>
      <c r="E27" s="13"/>
      <c r="F27" s="13"/>
      <c r="G27" s="113">
        <v>0</v>
      </c>
      <c r="H27" s="17"/>
    </row>
    <row r="28" spans="1:18" x14ac:dyDescent="0.25">
      <c r="A28" s="255"/>
      <c r="B28" s="105" t="s">
        <v>16</v>
      </c>
      <c r="C28" s="111">
        <v>4</v>
      </c>
      <c r="D28" s="13">
        <v>0</v>
      </c>
      <c r="E28" s="13"/>
      <c r="F28" s="13"/>
      <c r="G28" s="113">
        <v>0</v>
      </c>
      <c r="H28" s="17"/>
    </row>
    <row r="29" spans="1:18" ht="30" customHeight="1" x14ac:dyDescent="0.25">
      <c r="A29" s="255"/>
      <c r="B29" s="188" t="s">
        <v>89</v>
      </c>
      <c r="C29" s="187">
        <v>4</v>
      </c>
      <c r="D29" s="13">
        <v>458.63099999999997</v>
      </c>
      <c r="E29" s="13">
        <f>SUM(D29-G29)</f>
        <v>48.402999999999963</v>
      </c>
      <c r="F29" s="13">
        <v>2.1162000000000001</v>
      </c>
      <c r="G29" s="113">
        <v>410.22800000000001</v>
      </c>
      <c r="H29" s="17"/>
    </row>
    <row r="30" spans="1:18" x14ac:dyDescent="0.25">
      <c r="A30" s="255"/>
      <c r="B30" s="105"/>
      <c r="C30" s="111">
        <v>5</v>
      </c>
      <c r="D30" s="13">
        <v>20.5</v>
      </c>
      <c r="E30" s="13">
        <v>20.5</v>
      </c>
      <c r="F30" s="13"/>
      <c r="G30" s="113"/>
      <c r="H30" s="17"/>
    </row>
    <row r="31" spans="1:18" x14ac:dyDescent="0.25">
      <c r="A31" s="255"/>
      <c r="B31" s="105" t="s">
        <v>15</v>
      </c>
      <c r="C31" s="111">
        <v>6</v>
      </c>
      <c r="D31" s="13">
        <v>77.088999999999999</v>
      </c>
      <c r="E31" s="13">
        <f>SUM(D31-G31)</f>
        <v>3.0720000000000027</v>
      </c>
      <c r="F31" s="13">
        <v>0.84799999999999998</v>
      </c>
      <c r="G31" s="113">
        <v>74.016999999999996</v>
      </c>
      <c r="H31" s="40"/>
    </row>
    <row r="32" spans="1:18" x14ac:dyDescent="0.25">
      <c r="A32" s="255"/>
      <c r="B32" s="105"/>
      <c r="C32" s="111">
        <v>6</v>
      </c>
      <c r="D32" s="13">
        <v>68.093999999999994</v>
      </c>
      <c r="E32" s="13">
        <f>SUM(D32-G32)</f>
        <v>0</v>
      </c>
      <c r="F32" s="13"/>
      <c r="G32" s="113">
        <v>68.093999999999994</v>
      </c>
      <c r="H32" s="40"/>
    </row>
    <row r="33" spans="1:8" x14ac:dyDescent="0.25">
      <c r="A33" s="255"/>
      <c r="B33" s="105" t="s">
        <v>17</v>
      </c>
      <c r="C33" s="111">
        <v>6</v>
      </c>
      <c r="D33" s="13">
        <v>28.247</v>
      </c>
      <c r="E33" s="13">
        <f>SUM(D33-G33)</f>
        <v>0.6509999999999998</v>
      </c>
      <c r="F33" s="13">
        <v>0.35099999999999998</v>
      </c>
      <c r="G33" s="113">
        <v>27.596</v>
      </c>
      <c r="H33" s="40"/>
    </row>
    <row r="34" spans="1:8" x14ac:dyDescent="0.25">
      <c r="A34" s="255"/>
      <c r="B34" s="192" t="s">
        <v>17</v>
      </c>
      <c r="C34" s="111">
        <v>7</v>
      </c>
      <c r="D34" s="13">
        <v>25</v>
      </c>
      <c r="E34" s="13">
        <f>SUM(D34-G34)</f>
        <v>5</v>
      </c>
      <c r="F34" s="13"/>
      <c r="G34" s="113">
        <v>20</v>
      </c>
      <c r="H34" s="40"/>
    </row>
    <row r="35" spans="1:8" x14ac:dyDescent="0.25">
      <c r="A35" s="255"/>
      <c r="B35" s="196" t="s">
        <v>16</v>
      </c>
      <c r="C35" s="197">
        <v>7</v>
      </c>
      <c r="D35" s="13">
        <v>0.35799999999999998</v>
      </c>
      <c r="E35" s="13">
        <v>0.35799999999999998</v>
      </c>
      <c r="F35" s="13"/>
      <c r="G35" s="113"/>
      <c r="H35" s="40"/>
    </row>
    <row r="36" spans="1:8" ht="47.25" x14ac:dyDescent="0.25">
      <c r="A36" s="255"/>
      <c r="B36" s="188" t="s">
        <v>89</v>
      </c>
      <c r="C36" s="187">
        <v>7</v>
      </c>
      <c r="D36" s="13">
        <v>39.886000000000003</v>
      </c>
      <c r="E36" s="13">
        <f>SUM(D36-G36)</f>
        <v>2.3490000000000038</v>
      </c>
      <c r="F36" s="13">
        <v>0.47399999999999998</v>
      </c>
      <c r="G36" s="113">
        <v>37.536999999999999</v>
      </c>
      <c r="H36" s="17"/>
    </row>
    <row r="37" spans="1:8" x14ac:dyDescent="0.25">
      <c r="A37" s="255"/>
      <c r="B37" s="105"/>
      <c r="C37" s="111">
        <v>8</v>
      </c>
      <c r="D37" s="13">
        <v>131.30500000000001</v>
      </c>
      <c r="E37" s="13">
        <f>SUM(D37-G37)</f>
        <v>121.887</v>
      </c>
      <c r="F37" s="13">
        <v>0.25</v>
      </c>
      <c r="G37" s="113">
        <v>9.4179999999999993</v>
      </c>
      <c r="H37" s="17"/>
    </row>
    <row r="38" spans="1:8" x14ac:dyDescent="0.25">
      <c r="A38" s="255"/>
      <c r="B38" s="202" t="s">
        <v>17</v>
      </c>
      <c r="C38" s="201">
        <v>8</v>
      </c>
      <c r="D38" s="13">
        <v>69.194000000000003</v>
      </c>
      <c r="E38" s="13">
        <v>69.194000000000003</v>
      </c>
      <c r="F38" s="13">
        <v>0.877</v>
      </c>
      <c r="G38" s="113"/>
      <c r="H38" s="17"/>
    </row>
    <row r="39" spans="1:8" ht="47.25" x14ac:dyDescent="0.25">
      <c r="A39" s="255"/>
      <c r="B39" s="188" t="s">
        <v>89</v>
      </c>
      <c r="C39" s="187">
        <v>8</v>
      </c>
      <c r="D39" s="13">
        <v>219.179</v>
      </c>
      <c r="E39" s="13">
        <f>SUM(D39-G39)</f>
        <v>218.31399999999999</v>
      </c>
      <c r="F39" s="13">
        <v>5.7050000000000001</v>
      </c>
      <c r="G39" s="113">
        <v>0.86499999999999999</v>
      </c>
      <c r="H39" s="17"/>
    </row>
    <row r="40" spans="1:8" x14ac:dyDescent="0.25">
      <c r="A40" s="255"/>
      <c r="B40" s="105"/>
      <c r="C40" s="111">
        <v>9</v>
      </c>
      <c r="D40" s="13">
        <v>58.6</v>
      </c>
      <c r="E40" s="13">
        <f t="shared" ref="E40:E45" si="0">SUM(D40-G40)</f>
        <v>2.3170000000000002</v>
      </c>
      <c r="F40" s="13"/>
      <c r="G40" s="113">
        <v>56.283000000000001</v>
      </c>
      <c r="H40" s="17"/>
    </row>
    <row r="41" spans="1:8" x14ac:dyDescent="0.25">
      <c r="A41" s="255"/>
      <c r="B41" s="202"/>
      <c r="C41" s="201">
        <v>10</v>
      </c>
      <c r="D41" s="13">
        <v>17.675000000000001</v>
      </c>
      <c r="E41" s="13">
        <f t="shared" si="0"/>
        <v>0.41199999999999903</v>
      </c>
      <c r="F41" s="13"/>
      <c r="G41" s="113">
        <v>17.263000000000002</v>
      </c>
      <c r="H41" s="17"/>
    </row>
    <row r="42" spans="1:8" x14ac:dyDescent="0.25">
      <c r="A42" s="255"/>
      <c r="B42" s="213" t="s">
        <v>16</v>
      </c>
      <c r="C42" s="214">
        <v>10</v>
      </c>
      <c r="D42" s="13">
        <v>19.236999999999998</v>
      </c>
      <c r="E42" s="13">
        <f t="shared" si="0"/>
        <v>19.236999999999998</v>
      </c>
      <c r="F42" s="13">
        <v>0.378</v>
      </c>
      <c r="G42" s="113"/>
      <c r="H42" s="17"/>
    </row>
    <row r="43" spans="1:8" x14ac:dyDescent="0.25">
      <c r="A43" s="255"/>
      <c r="B43" s="105" t="s">
        <v>15</v>
      </c>
      <c r="C43" s="111">
        <v>10</v>
      </c>
      <c r="D43" s="13">
        <v>110.002</v>
      </c>
      <c r="E43" s="13">
        <f t="shared" si="0"/>
        <v>106.002</v>
      </c>
      <c r="F43" s="13">
        <v>10</v>
      </c>
      <c r="G43" s="113">
        <v>4</v>
      </c>
      <c r="H43" s="17"/>
    </row>
    <row r="44" spans="1:8" x14ac:dyDescent="0.25">
      <c r="A44" s="114">
        <v>6</v>
      </c>
      <c r="B44" s="41" t="s">
        <v>18</v>
      </c>
      <c r="C44" s="99">
        <v>8</v>
      </c>
      <c r="D44" s="43">
        <v>125.435</v>
      </c>
      <c r="E44" s="13">
        <f t="shared" si="0"/>
        <v>106.235</v>
      </c>
      <c r="F44" s="13"/>
      <c r="G44" s="13">
        <v>19.2</v>
      </c>
      <c r="H44" s="17"/>
    </row>
    <row r="45" spans="1:8" x14ac:dyDescent="0.25">
      <c r="A45" s="115">
        <v>7</v>
      </c>
      <c r="B45" s="96" t="s">
        <v>19</v>
      </c>
      <c r="C45" s="99">
        <v>1</v>
      </c>
      <c r="D45" s="13">
        <v>4180.8909999999996</v>
      </c>
      <c r="E45" s="13">
        <f t="shared" si="0"/>
        <v>3343.8689999999997</v>
      </c>
      <c r="F45" s="13">
        <v>2229.4369999999999</v>
      </c>
      <c r="G45" s="13">
        <v>837.02200000000005</v>
      </c>
      <c r="H45" s="13">
        <v>0.49</v>
      </c>
    </row>
    <row r="46" spans="1:8" x14ac:dyDescent="0.25">
      <c r="A46" s="115"/>
      <c r="B46" s="106" t="s">
        <v>20</v>
      </c>
      <c r="C46" s="99">
        <v>1</v>
      </c>
      <c r="D46" s="13">
        <v>16.457999999999998</v>
      </c>
      <c r="E46" s="13">
        <f>SUM(D46-G46)</f>
        <v>16.457999999999998</v>
      </c>
      <c r="F46" s="13"/>
      <c r="G46" s="13"/>
      <c r="H46" s="13"/>
    </row>
    <row r="47" spans="1:8" x14ac:dyDescent="0.25">
      <c r="A47" s="115"/>
      <c r="B47" s="116" t="s">
        <v>21</v>
      </c>
      <c r="C47" s="99">
        <v>1</v>
      </c>
      <c r="D47" s="13">
        <v>6.6219999999999999</v>
      </c>
      <c r="E47" s="13">
        <v>6.6219999999999999</v>
      </c>
      <c r="F47" s="13"/>
      <c r="G47" s="13"/>
      <c r="H47" s="13"/>
    </row>
    <row r="48" spans="1:8" ht="31.5" x14ac:dyDescent="0.25">
      <c r="A48" s="115"/>
      <c r="B48" s="106" t="s">
        <v>22</v>
      </c>
      <c r="C48" s="99">
        <v>1</v>
      </c>
      <c r="D48" s="13">
        <v>34.301000000000002</v>
      </c>
      <c r="E48" s="13">
        <v>34.301000000000002</v>
      </c>
      <c r="F48" s="13"/>
      <c r="G48" s="13"/>
      <c r="H48" s="13"/>
    </row>
    <row r="49" spans="1:10" ht="31.5" x14ac:dyDescent="0.25">
      <c r="A49" s="115"/>
      <c r="B49" s="206" t="s">
        <v>108</v>
      </c>
      <c r="C49" s="208">
        <v>1</v>
      </c>
      <c r="D49" s="13">
        <v>10.093999999999999</v>
      </c>
      <c r="E49" s="13">
        <f>SUM(D49-G49)</f>
        <v>5.347999999999999</v>
      </c>
      <c r="F49" s="13"/>
      <c r="G49" s="13">
        <v>4.7460000000000004</v>
      </c>
      <c r="H49" s="13"/>
    </row>
    <row r="50" spans="1:10" x14ac:dyDescent="0.25">
      <c r="A50" s="115"/>
      <c r="B50" s="96"/>
      <c r="C50" s="99">
        <v>2</v>
      </c>
      <c r="D50" s="13">
        <v>28.1</v>
      </c>
      <c r="E50" s="13">
        <v>28.1</v>
      </c>
      <c r="F50" s="13">
        <v>21.6</v>
      </c>
      <c r="G50" s="13"/>
      <c r="H50" s="17"/>
    </row>
    <row r="51" spans="1:10" x14ac:dyDescent="0.25">
      <c r="A51" s="115"/>
      <c r="B51" s="96"/>
      <c r="C51" s="97">
        <v>4</v>
      </c>
      <c r="D51" s="13">
        <v>558.31100000000004</v>
      </c>
      <c r="E51" s="13">
        <f>SUM(D51-G51)</f>
        <v>558.31100000000004</v>
      </c>
      <c r="F51" s="13">
        <v>244.77</v>
      </c>
      <c r="G51" s="13"/>
      <c r="H51" s="13">
        <v>4.9800000000000004</v>
      </c>
    </row>
    <row r="52" spans="1:10" x14ac:dyDescent="0.25">
      <c r="A52" s="115"/>
      <c r="B52" s="96"/>
      <c r="C52" s="97">
        <v>6</v>
      </c>
      <c r="D52" s="13">
        <v>10</v>
      </c>
      <c r="E52" s="13"/>
      <c r="F52" s="13"/>
      <c r="G52" s="13">
        <v>10</v>
      </c>
      <c r="H52" s="13"/>
    </row>
    <row r="53" spans="1:10" x14ac:dyDescent="0.25">
      <c r="A53" s="115"/>
      <c r="B53" s="96"/>
      <c r="C53" s="97">
        <v>7</v>
      </c>
      <c r="D53" s="13">
        <v>2.4</v>
      </c>
      <c r="E53" s="13">
        <v>2.4</v>
      </c>
      <c r="F53" s="13">
        <v>2.3650000000000002</v>
      </c>
      <c r="G53" s="13"/>
      <c r="H53" s="13"/>
    </row>
    <row r="54" spans="1:10" x14ac:dyDescent="0.25">
      <c r="A54" s="115"/>
      <c r="B54" s="106"/>
      <c r="C54" s="97">
        <v>8</v>
      </c>
      <c r="D54" s="13">
        <v>61.238</v>
      </c>
      <c r="E54" s="13">
        <v>61.238</v>
      </c>
      <c r="F54" s="13">
        <v>59.8</v>
      </c>
      <c r="G54" s="13"/>
      <c r="H54" s="13"/>
    </row>
    <row r="55" spans="1:10" ht="47.25" x14ac:dyDescent="0.25">
      <c r="A55" s="115"/>
      <c r="B55" s="203" t="s">
        <v>103</v>
      </c>
      <c r="C55" s="97">
        <v>9</v>
      </c>
      <c r="D55" s="13">
        <v>19.981999999999999</v>
      </c>
      <c r="E55" s="13">
        <v>19.981999999999999</v>
      </c>
      <c r="F55" s="13">
        <v>19.695</v>
      </c>
      <c r="G55" s="13"/>
      <c r="H55" s="13"/>
    </row>
    <row r="56" spans="1:10" x14ac:dyDescent="0.25">
      <c r="A56" s="115"/>
      <c r="B56" s="96"/>
      <c r="C56" s="97">
        <v>9</v>
      </c>
      <c r="D56" s="13">
        <v>79.25</v>
      </c>
      <c r="E56" s="13">
        <v>79.25</v>
      </c>
      <c r="F56" s="13">
        <v>77.2</v>
      </c>
      <c r="G56" s="13"/>
      <c r="H56" s="13"/>
    </row>
    <row r="57" spans="1:10" x14ac:dyDescent="0.25">
      <c r="A57" s="115"/>
      <c r="B57" s="41"/>
      <c r="C57" s="97">
        <v>10</v>
      </c>
      <c r="D57" s="13">
        <v>140.49700000000001</v>
      </c>
      <c r="E57" s="13">
        <f>SUM(D57-G57)</f>
        <v>140.49700000000001</v>
      </c>
      <c r="F57" s="13">
        <v>127.627</v>
      </c>
      <c r="G57" s="13"/>
      <c r="H57" s="13"/>
    </row>
    <row r="58" spans="1:10" ht="15.75" customHeight="1" x14ac:dyDescent="0.25">
      <c r="A58" s="227">
        <v>12</v>
      </c>
      <c r="B58" s="117" t="s">
        <v>84</v>
      </c>
      <c r="C58" s="97">
        <v>4</v>
      </c>
      <c r="D58" s="13">
        <v>326.5</v>
      </c>
      <c r="E58" s="13">
        <v>326.5</v>
      </c>
      <c r="F58" s="13"/>
      <c r="G58" s="13"/>
      <c r="H58" s="13"/>
    </row>
    <row r="59" spans="1:10" ht="15.75" customHeight="1" x14ac:dyDescent="0.25">
      <c r="A59" s="228"/>
      <c r="B59" s="118"/>
      <c r="C59" s="97">
        <v>1</v>
      </c>
      <c r="D59" s="13">
        <v>12</v>
      </c>
      <c r="E59" s="11">
        <v>12</v>
      </c>
      <c r="F59" s="11"/>
      <c r="G59" s="11"/>
      <c r="H59" s="11"/>
    </row>
    <row r="60" spans="1:10" ht="15.75" customHeight="1" x14ac:dyDescent="0.25">
      <c r="A60" s="228"/>
      <c r="B60" s="119" t="s">
        <v>24</v>
      </c>
      <c r="C60" s="97">
        <v>4</v>
      </c>
      <c r="D60" s="13">
        <v>96.734999999999999</v>
      </c>
      <c r="E60" s="13">
        <v>96.734999999999999</v>
      </c>
      <c r="F60" s="36"/>
      <c r="G60" s="24"/>
      <c r="H60" s="24"/>
    </row>
    <row r="61" spans="1:10" ht="15.75" customHeight="1" x14ac:dyDescent="0.25">
      <c r="A61" s="228"/>
      <c r="B61" s="119" t="s">
        <v>78</v>
      </c>
      <c r="C61" s="97">
        <v>4</v>
      </c>
      <c r="D61" s="13">
        <v>1253.0999999999999</v>
      </c>
      <c r="E61" s="13">
        <f>SUM(D61-G61)</f>
        <v>342.49999999999989</v>
      </c>
      <c r="F61" s="36"/>
      <c r="G61" s="11">
        <v>910.6</v>
      </c>
      <c r="H61" s="24"/>
    </row>
    <row r="62" spans="1:10" ht="15.75" customHeight="1" x14ac:dyDescent="0.25">
      <c r="A62" s="228"/>
      <c r="B62" s="119"/>
      <c r="C62" s="97">
        <v>4</v>
      </c>
      <c r="D62" s="13">
        <v>650</v>
      </c>
      <c r="E62" s="13">
        <f>SUM(D62-G62)</f>
        <v>488</v>
      </c>
      <c r="F62" s="13"/>
      <c r="G62" s="11">
        <v>162</v>
      </c>
      <c r="H62" s="11"/>
    </row>
    <row r="63" spans="1:10" x14ac:dyDescent="0.25">
      <c r="A63" s="228"/>
      <c r="B63" s="120"/>
      <c r="C63" s="97">
        <v>5</v>
      </c>
      <c r="D63" s="13">
        <v>1670.992</v>
      </c>
      <c r="E63" s="11">
        <f>SUM(D63-G63)</f>
        <v>1472.2098999999998</v>
      </c>
      <c r="F63" s="11">
        <v>957.15099999999995</v>
      </c>
      <c r="G63" s="11">
        <v>198.78210000000001</v>
      </c>
      <c r="H63" s="11">
        <v>0.10299999999999999</v>
      </c>
      <c r="I63" s="190"/>
      <c r="J63" s="191"/>
    </row>
    <row r="64" spans="1:10" x14ac:dyDescent="0.25">
      <c r="A64" s="228"/>
      <c r="B64" s="121"/>
      <c r="C64" s="99">
        <v>6</v>
      </c>
      <c r="D64" s="13">
        <v>146.09700000000001</v>
      </c>
      <c r="E64" s="13">
        <f>SUM(D64-G64)</f>
        <v>21.397000000000006</v>
      </c>
      <c r="F64" s="13"/>
      <c r="G64" s="13">
        <v>124.7</v>
      </c>
      <c r="H64" s="13"/>
    </row>
    <row r="65" spans="1:8" x14ac:dyDescent="0.25">
      <c r="A65" s="228"/>
      <c r="B65" s="122" t="s">
        <v>21</v>
      </c>
      <c r="C65" s="123">
        <v>5</v>
      </c>
      <c r="D65" s="11">
        <v>13</v>
      </c>
      <c r="E65" s="11">
        <v>13</v>
      </c>
      <c r="F65" s="11"/>
      <c r="G65" s="11"/>
      <c r="H65" s="11"/>
    </row>
    <row r="66" spans="1:8" ht="31.5" customHeight="1" x14ac:dyDescent="0.25">
      <c r="A66" s="228"/>
      <c r="B66" s="224" t="s">
        <v>25</v>
      </c>
      <c r="C66" s="97">
        <v>5</v>
      </c>
      <c r="D66" s="11">
        <v>122.83199999999999</v>
      </c>
      <c r="E66" s="11">
        <f>SUM(D66-G66)</f>
        <v>107.83199999999999</v>
      </c>
      <c r="F66" s="13"/>
      <c r="G66" s="11">
        <v>15</v>
      </c>
      <c r="H66" s="11"/>
    </row>
    <row r="67" spans="1:8" ht="18.75" customHeight="1" x14ac:dyDescent="0.25">
      <c r="A67" s="228"/>
      <c r="B67" s="225"/>
      <c r="C67" s="97">
        <v>7</v>
      </c>
      <c r="D67" s="11">
        <v>12.795999999999999</v>
      </c>
      <c r="E67" s="11">
        <f>SUM(D67-G67)</f>
        <v>12.795999999999999</v>
      </c>
      <c r="F67" s="13"/>
      <c r="G67" s="11"/>
      <c r="H67" s="11"/>
    </row>
    <row r="68" spans="1:8" x14ac:dyDescent="0.25">
      <c r="A68" s="229"/>
      <c r="B68" s="124"/>
      <c r="C68" s="97">
        <v>9</v>
      </c>
      <c r="D68" s="11">
        <v>7.5</v>
      </c>
      <c r="E68" s="11">
        <v>7.5</v>
      </c>
      <c r="F68" s="13"/>
      <c r="G68" s="11"/>
      <c r="H68" s="11"/>
    </row>
    <row r="69" spans="1:8" x14ac:dyDescent="0.25">
      <c r="A69" s="258">
        <v>13</v>
      </c>
      <c r="B69" s="42" t="s">
        <v>27</v>
      </c>
      <c r="C69" s="123">
        <v>3</v>
      </c>
      <c r="D69" s="13">
        <v>1074.3</v>
      </c>
      <c r="E69" s="13">
        <f>SUM(D69-G69)</f>
        <v>1074.3</v>
      </c>
      <c r="F69" s="13"/>
      <c r="G69" s="13"/>
      <c r="H69" s="11"/>
    </row>
    <row r="70" spans="1:8" x14ac:dyDescent="0.25">
      <c r="A70" s="259"/>
      <c r="B70" s="171" t="s">
        <v>21</v>
      </c>
      <c r="C70" s="114">
        <v>6</v>
      </c>
      <c r="D70" s="17">
        <v>39.65</v>
      </c>
      <c r="E70" s="17">
        <f>SUM(D70-G70)</f>
        <v>39.65</v>
      </c>
      <c r="F70" s="18">
        <v>4.7839999999999998</v>
      </c>
      <c r="G70" s="18"/>
      <c r="H70" s="18"/>
    </row>
    <row r="71" spans="1:8" x14ac:dyDescent="0.25">
      <c r="A71" s="259"/>
      <c r="B71" s="171"/>
      <c r="C71" s="126">
        <v>6</v>
      </c>
      <c r="D71" s="17">
        <v>10</v>
      </c>
      <c r="E71" s="17">
        <v>10</v>
      </c>
      <c r="F71" s="18"/>
      <c r="G71" s="18"/>
      <c r="H71" s="18"/>
    </row>
    <row r="72" spans="1:8" x14ac:dyDescent="0.25">
      <c r="A72" s="259"/>
      <c r="B72" s="171"/>
      <c r="C72" s="126">
        <v>7</v>
      </c>
      <c r="D72" s="17">
        <v>17.5</v>
      </c>
      <c r="E72" s="17">
        <v>17.5</v>
      </c>
      <c r="F72" s="18"/>
      <c r="G72" s="18"/>
      <c r="H72" s="18"/>
    </row>
    <row r="73" spans="1:8" ht="67.5" customHeight="1" x14ac:dyDescent="0.25">
      <c r="A73" s="259"/>
      <c r="B73" s="171" t="s">
        <v>105</v>
      </c>
      <c r="C73" s="126">
        <v>7</v>
      </c>
      <c r="D73" s="17">
        <v>44.75291</v>
      </c>
      <c r="E73" s="17">
        <f>SUM(D73-G73)</f>
        <v>44.75291</v>
      </c>
      <c r="F73" s="18"/>
      <c r="G73" s="18"/>
      <c r="H73" s="18"/>
    </row>
    <row r="74" spans="1:8" ht="31.5" x14ac:dyDescent="0.25">
      <c r="A74" s="259"/>
      <c r="B74" s="171" t="s">
        <v>95</v>
      </c>
      <c r="C74" s="126">
        <v>10</v>
      </c>
      <c r="D74" s="17">
        <v>192.2</v>
      </c>
      <c r="E74" s="17">
        <v>192.2</v>
      </c>
      <c r="F74" s="18">
        <v>7.2939999999999996</v>
      </c>
      <c r="G74" s="18"/>
      <c r="H74" s="18"/>
    </row>
    <row r="75" spans="1:8" x14ac:dyDescent="0.25">
      <c r="A75" s="259"/>
      <c r="B75" s="171" t="s">
        <v>28</v>
      </c>
      <c r="C75" s="126">
        <v>10</v>
      </c>
      <c r="D75" s="13">
        <v>113.693</v>
      </c>
      <c r="E75" s="13">
        <f>SUM(D75-G75)</f>
        <v>113.693</v>
      </c>
      <c r="F75" s="13">
        <v>12</v>
      </c>
      <c r="G75" s="13"/>
      <c r="H75" s="13"/>
    </row>
    <row r="76" spans="1:8" x14ac:dyDescent="0.25">
      <c r="A76" s="259"/>
      <c r="B76" s="171" t="s">
        <v>104</v>
      </c>
      <c r="C76" s="126">
        <v>10</v>
      </c>
      <c r="D76" s="13">
        <v>0.41</v>
      </c>
      <c r="E76" s="13">
        <v>0.41</v>
      </c>
      <c r="F76" s="13"/>
      <c r="G76" s="13"/>
      <c r="H76" s="13"/>
    </row>
    <row r="77" spans="1:8" x14ac:dyDescent="0.25">
      <c r="A77" s="259"/>
      <c r="B77" s="171"/>
      <c r="C77" s="127">
        <v>10</v>
      </c>
      <c r="D77" s="17">
        <v>2963.8760000000002</v>
      </c>
      <c r="E77" s="18">
        <f>SUM(D77-G77)</f>
        <v>2957.4900000000002</v>
      </c>
      <c r="F77" s="18">
        <v>194.20699999999999</v>
      </c>
      <c r="G77" s="18">
        <v>6.3860000000000001</v>
      </c>
      <c r="H77" s="18">
        <v>102.626</v>
      </c>
    </row>
    <row r="78" spans="1:8" ht="31.5" x14ac:dyDescent="0.25">
      <c r="A78" s="259"/>
      <c r="B78" s="171" t="s">
        <v>110</v>
      </c>
      <c r="C78" s="38">
        <v>10</v>
      </c>
      <c r="D78" s="19">
        <v>259.04399999999998</v>
      </c>
      <c r="E78" s="20">
        <f>SUM(D78-G78)</f>
        <v>259.04399999999998</v>
      </c>
      <c r="F78" s="20"/>
      <c r="G78" s="20"/>
      <c r="H78" s="20"/>
    </row>
    <row r="79" spans="1:8" x14ac:dyDescent="0.25">
      <c r="A79" s="259"/>
      <c r="B79" s="171" t="s">
        <v>73</v>
      </c>
      <c r="C79" s="38">
        <v>10</v>
      </c>
      <c r="D79" s="19">
        <v>75.822999999999993</v>
      </c>
      <c r="E79" s="20">
        <f>SUM(D79-G79)</f>
        <v>75.822999999999993</v>
      </c>
      <c r="F79" s="20">
        <v>2.145</v>
      </c>
      <c r="G79" s="20"/>
      <c r="H79" s="20"/>
    </row>
    <row r="80" spans="1:8" x14ac:dyDescent="0.25">
      <c r="A80" s="259"/>
      <c r="B80" s="171" t="s">
        <v>21</v>
      </c>
      <c r="C80" s="38">
        <v>10</v>
      </c>
      <c r="D80" s="17">
        <v>3</v>
      </c>
      <c r="E80" s="18">
        <v>3</v>
      </c>
      <c r="F80" s="20"/>
      <c r="G80" s="20"/>
      <c r="H80" s="20"/>
    </row>
    <row r="81" spans="1:8" ht="47.25" x14ac:dyDescent="0.25">
      <c r="A81" s="259"/>
      <c r="B81" s="131" t="s">
        <v>89</v>
      </c>
      <c r="C81" s="38">
        <v>10</v>
      </c>
      <c r="D81" s="13">
        <v>31.681999999999999</v>
      </c>
      <c r="E81" s="11">
        <v>6.0129999999999999</v>
      </c>
      <c r="F81" s="20">
        <v>1.0329999999999999</v>
      </c>
      <c r="G81" s="20">
        <v>25.669</v>
      </c>
      <c r="H81" s="20"/>
    </row>
    <row r="82" spans="1:8" ht="31.5" x14ac:dyDescent="0.25">
      <c r="A82" s="259"/>
      <c r="B82" s="221" t="s">
        <v>116</v>
      </c>
      <c r="C82" s="173">
        <v>10</v>
      </c>
      <c r="D82" s="13">
        <v>14</v>
      </c>
      <c r="E82" s="11">
        <f>SUM(D82-G82)</f>
        <v>14</v>
      </c>
      <c r="F82" s="20">
        <v>13.8</v>
      </c>
      <c r="G82" s="20"/>
      <c r="H82" s="20"/>
    </row>
    <row r="83" spans="1:8" ht="16.5" thickBot="1" x14ac:dyDescent="0.3">
      <c r="A83" s="260"/>
      <c r="B83" s="131" t="s">
        <v>26</v>
      </c>
      <c r="C83" s="97">
        <v>10</v>
      </c>
      <c r="D83" s="13">
        <v>207.9</v>
      </c>
      <c r="E83" s="11">
        <v>207.9</v>
      </c>
      <c r="F83" s="20">
        <v>135.024</v>
      </c>
      <c r="G83" s="20"/>
      <c r="H83" s="20"/>
    </row>
    <row r="84" spans="1:8" ht="32.25" thickBot="1" x14ac:dyDescent="0.3">
      <c r="A84" s="100"/>
      <c r="B84" s="205" t="s">
        <v>29</v>
      </c>
      <c r="C84" s="21"/>
      <c r="D84" s="22">
        <f>SUM(D16:D83)</f>
        <v>17474.970910000004</v>
      </c>
      <c r="E84" s="23">
        <f>SUM(E16:E83)</f>
        <v>13556.30781</v>
      </c>
      <c r="F84" s="23">
        <f>SUM(F16:F83)</f>
        <v>4135.5281999999997</v>
      </c>
      <c r="G84" s="23">
        <f>SUM(G16:G83)</f>
        <v>3918.6630999999993</v>
      </c>
      <c r="H84" s="129">
        <f>SUM(H15:H83)</f>
        <v>108.229</v>
      </c>
    </row>
    <row r="85" spans="1:8" x14ac:dyDescent="0.25">
      <c r="A85" s="7"/>
      <c r="B85" s="24"/>
      <c r="C85" s="8"/>
      <c r="D85" s="9"/>
      <c r="E85" s="10"/>
      <c r="F85" s="10"/>
      <c r="G85" s="10"/>
      <c r="H85" s="11"/>
    </row>
    <row r="86" spans="1:8" x14ac:dyDescent="0.25">
      <c r="A86" s="130"/>
      <c r="B86" s="131" t="s">
        <v>30</v>
      </c>
      <c r="C86" s="130"/>
      <c r="D86" s="132"/>
      <c r="E86" s="42"/>
      <c r="F86" s="17"/>
      <c r="G86" s="42"/>
      <c r="H86" s="17"/>
    </row>
    <row r="87" spans="1:8" ht="29.25" customHeight="1" x14ac:dyDescent="0.25">
      <c r="A87" s="254">
        <v>1</v>
      </c>
      <c r="B87" s="20" t="s">
        <v>13</v>
      </c>
      <c r="C87" s="111">
        <v>8</v>
      </c>
      <c r="D87" s="13">
        <v>11.44</v>
      </c>
      <c r="E87" s="13">
        <v>11.44</v>
      </c>
      <c r="F87" s="13"/>
      <c r="G87" s="108"/>
      <c r="H87" s="13"/>
    </row>
    <row r="88" spans="1:8" ht="29.25" customHeight="1" x14ac:dyDescent="0.25">
      <c r="A88" s="255"/>
      <c r="B88" s="131" t="s">
        <v>92</v>
      </c>
      <c r="C88" s="194">
        <v>9</v>
      </c>
      <c r="D88" s="13">
        <v>8.08</v>
      </c>
      <c r="E88" s="13">
        <v>8.08</v>
      </c>
      <c r="F88" s="13"/>
      <c r="G88" s="195"/>
      <c r="H88" s="13"/>
    </row>
    <row r="89" spans="1:8" ht="29.25" customHeight="1" x14ac:dyDescent="0.25">
      <c r="A89" s="255"/>
      <c r="B89" s="189" t="s">
        <v>87</v>
      </c>
      <c r="C89" s="12">
        <v>9</v>
      </c>
      <c r="D89" s="13">
        <v>0.14000000000000001</v>
      </c>
      <c r="E89" s="14">
        <v>0.14000000000000001</v>
      </c>
      <c r="F89" s="14"/>
      <c r="G89" s="14"/>
      <c r="H89" s="13"/>
    </row>
    <row r="90" spans="1:8" ht="29.25" customHeight="1" x14ac:dyDescent="0.25">
      <c r="A90" s="255"/>
      <c r="B90" s="212" t="s">
        <v>113</v>
      </c>
      <c r="C90" s="12">
        <v>9</v>
      </c>
      <c r="D90" s="13">
        <v>23.5</v>
      </c>
      <c r="E90" s="14">
        <v>23.5</v>
      </c>
      <c r="F90" s="14"/>
      <c r="G90" s="14"/>
      <c r="H90" s="13"/>
    </row>
    <row r="91" spans="1:8" ht="31.5" x14ac:dyDescent="0.25">
      <c r="A91" s="255"/>
      <c r="B91" s="131" t="s">
        <v>88</v>
      </c>
      <c r="C91" s="111">
        <v>9</v>
      </c>
      <c r="D91" s="13">
        <v>125.2</v>
      </c>
      <c r="E91" s="13">
        <v>125.2</v>
      </c>
      <c r="F91" s="13">
        <v>4.3970000000000002</v>
      </c>
      <c r="G91" s="108"/>
      <c r="H91" s="13"/>
    </row>
    <row r="92" spans="1:8" ht="15.75" customHeight="1" x14ac:dyDescent="0.25">
      <c r="A92" s="257"/>
      <c r="B92" s="11"/>
      <c r="C92" s="111">
        <v>9</v>
      </c>
      <c r="D92" s="13">
        <v>323.161</v>
      </c>
      <c r="E92" s="13">
        <f>SUM(D92-G92)</f>
        <v>323.161</v>
      </c>
      <c r="F92" s="13"/>
      <c r="G92" s="13"/>
      <c r="H92" s="13">
        <v>0.03</v>
      </c>
    </row>
    <row r="93" spans="1:8" ht="31.5" x14ac:dyDescent="0.25">
      <c r="A93" s="258">
        <v>4</v>
      </c>
      <c r="B93" s="112" t="s">
        <v>14</v>
      </c>
      <c r="C93" s="111"/>
      <c r="D93" s="13"/>
      <c r="E93" s="13"/>
      <c r="F93" s="13"/>
      <c r="G93" s="113"/>
      <c r="H93" s="13"/>
    </row>
    <row r="94" spans="1:8" x14ac:dyDescent="0.25">
      <c r="A94" s="259"/>
      <c r="B94" s="200"/>
      <c r="C94" s="201">
        <v>1</v>
      </c>
      <c r="D94" s="13">
        <v>69.686000000000007</v>
      </c>
      <c r="E94" s="13">
        <f>SUM(D94-G94)</f>
        <v>42.822000000000003</v>
      </c>
      <c r="F94" s="13"/>
      <c r="G94" s="113">
        <v>26.864000000000001</v>
      </c>
      <c r="H94" s="13"/>
    </row>
    <row r="95" spans="1:8" x14ac:dyDescent="0.25">
      <c r="A95" s="259"/>
      <c r="B95" s="202" t="s">
        <v>17</v>
      </c>
      <c r="C95" s="201">
        <v>1</v>
      </c>
      <c r="D95" s="13">
        <v>48.725000000000001</v>
      </c>
      <c r="E95" s="13">
        <f>SUM(D95-G95)</f>
        <v>0.45400000000000063</v>
      </c>
      <c r="F95" s="13"/>
      <c r="G95" s="113">
        <v>48.271000000000001</v>
      </c>
      <c r="H95" s="13"/>
    </row>
    <row r="96" spans="1:8" x14ac:dyDescent="0.25">
      <c r="A96" s="259"/>
      <c r="B96" s="202" t="s">
        <v>17</v>
      </c>
      <c r="C96" s="201">
        <v>4</v>
      </c>
      <c r="D96" s="13">
        <v>625.85500000000002</v>
      </c>
      <c r="E96" s="13">
        <f>SUM(D96-G96)</f>
        <v>9.0600000000000591</v>
      </c>
      <c r="F96" s="13">
        <v>0.2</v>
      </c>
      <c r="G96" s="113">
        <v>616.79499999999996</v>
      </c>
      <c r="H96" s="13"/>
    </row>
    <row r="97" spans="1:8" x14ac:dyDescent="0.25">
      <c r="A97" s="259"/>
      <c r="B97" s="202"/>
      <c r="C97" s="201">
        <v>4</v>
      </c>
      <c r="D97" s="13">
        <v>233.50399999999999</v>
      </c>
      <c r="E97" s="13">
        <f>SUM(D97-G97)</f>
        <v>46.176999999999992</v>
      </c>
      <c r="F97" s="13"/>
      <c r="G97" s="113">
        <v>187.327</v>
      </c>
      <c r="H97" s="13"/>
    </row>
    <row r="98" spans="1:8" x14ac:dyDescent="0.25">
      <c r="A98" s="259"/>
      <c r="B98" s="202" t="s">
        <v>15</v>
      </c>
      <c r="C98" s="201">
        <v>4</v>
      </c>
      <c r="D98" s="13">
        <v>0</v>
      </c>
      <c r="E98" s="13"/>
      <c r="F98" s="13"/>
      <c r="G98" s="113">
        <v>0</v>
      </c>
      <c r="H98" s="17"/>
    </row>
    <row r="99" spans="1:8" x14ac:dyDescent="0.25">
      <c r="A99" s="259"/>
      <c r="B99" s="202" t="s">
        <v>16</v>
      </c>
      <c r="C99" s="201">
        <v>4</v>
      </c>
      <c r="D99" s="13">
        <v>0</v>
      </c>
      <c r="E99" s="13"/>
      <c r="F99" s="13"/>
      <c r="G99" s="113">
        <v>0</v>
      </c>
      <c r="H99" s="17"/>
    </row>
    <row r="100" spans="1:8" ht="47.25" x14ac:dyDescent="0.25">
      <c r="A100" s="259"/>
      <c r="B100" s="202" t="s">
        <v>89</v>
      </c>
      <c r="C100" s="201">
        <v>4</v>
      </c>
      <c r="D100" s="13">
        <v>458.63099999999997</v>
      </c>
      <c r="E100" s="13">
        <f>SUM(D100-G100)</f>
        <v>48.402999999999963</v>
      </c>
      <c r="F100" s="13">
        <v>2.1162000000000001</v>
      </c>
      <c r="G100" s="113">
        <v>410.22800000000001</v>
      </c>
      <c r="H100" s="17"/>
    </row>
    <row r="101" spans="1:8" x14ac:dyDescent="0.25">
      <c r="A101" s="259"/>
      <c r="B101" s="202"/>
      <c r="C101" s="201">
        <v>5</v>
      </c>
      <c r="D101" s="13">
        <v>20.5</v>
      </c>
      <c r="E101" s="13">
        <v>20.5</v>
      </c>
      <c r="F101" s="13"/>
      <c r="G101" s="113"/>
      <c r="H101" s="17"/>
    </row>
    <row r="102" spans="1:8" x14ac:dyDescent="0.25">
      <c r="A102" s="259"/>
      <c r="B102" s="202" t="s">
        <v>15</v>
      </c>
      <c r="C102" s="201">
        <v>6</v>
      </c>
      <c r="D102" s="13">
        <v>77.088999999999999</v>
      </c>
      <c r="E102" s="13">
        <f>SUM(D102-G102)</f>
        <v>3.0720000000000027</v>
      </c>
      <c r="F102" s="13">
        <v>0.84799999999999998</v>
      </c>
      <c r="G102" s="113">
        <v>74.016999999999996</v>
      </c>
      <c r="H102" s="40"/>
    </row>
    <row r="103" spans="1:8" x14ac:dyDescent="0.25">
      <c r="A103" s="259"/>
      <c r="B103" s="202"/>
      <c r="C103" s="201">
        <v>6</v>
      </c>
      <c r="D103" s="13">
        <v>68.093999999999994</v>
      </c>
      <c r="E103" s="13">
        <f>SUM(D103-G103)</f>
        <v>0</v>
      </c>
      <c r="F103" s="13"/>
      <c r="G103" s="113">
        <v>68.093999999999994</v>
      </c>
      <c r="H103" s="40"/>
    </row>
    <row r="104" spans="1:8" x14ac:dyDescent="0.25">
      <c r="A104" s="259"/>
      <c r="B104" s="202" t="s">
        <v>17</v>
      </c>
      <c r="C104" s="201">
        <v>6</v>
      </c>
      <c r="D104" s="13">
        <v>28.247</v>
      </c>
      <c r="E104" s="13">
        <f>SUM(D104-G104)</f>
        <v>0.6509999999999998</v>
      </c>
      <c r="F104" s="13">
        <v>0.35099999999999998</v>
      </c>
      <c r="G104" s="113">
        <v>27.596</v>
      </c>
      <c r="H104" s="40"/>
    </row>
    <row r="105" spans="1:8" x14ac:dyDescent="0.25">
      <c r="A105" s="259"/>
      <c r="B105" s="202" t="s">
        <v>17</v>
      </c>
      <c r="C105" s="201">
        <v>7</v>
      </c>
      <c r="D105" s="13">
        <v>25</v>
      </c>
      <c r="E105" s="13">
        <f>SUM(D105-G105)</f>
        <v>5</v>
      </c>
      <c r="F105" s="13"/>
      <c r="G105" s="113">
        <v>20</v>
      </c>
      <c r="H105" s="40"/>
    </row>
    <row r="106" spans="1:8" x14ac:dyDescent="0.25">
      <c r="A106" s="259"/>
      <c r="B106" s="202" t="s">
        <v>16</v>
      </c>
      <c r="C106" s="201">
        <v>7</v>
      </c>
      <c r="D106" s="13">
        <v>0.35799999999999998</v>
      </c>
      <c r="E106" s="13">
        <v>0.35799999999999998</v>
      </c>
      <c r="F106" s="13"/>
      <c r="G106" s="113"/>
      <c r="H106" s="40"/>
    </row>
    <row r="107" spans="1:8" ht="47.25" x14ac:dyDescent="0.25">
      <c r="A107" s="259"/>
      <c r="B107" s="202" t="s">
        <v>89</v>
      </c>
      <c r="C107" s="201">
        <v>7</v>
      </c>
      <c r="D107" s="13">
        <v>39.886000000000003</v>
      </c>
      <c r="E107" s="13">
        <f>SUM(D107-G107)</f>
        <v>2.3490000000000038</v>
      </c>
      <c r="F107" s="13">
        <v>0.47399999999999998</v>
      </c>
      <c r="G107" s="113">
        <v>37.536999999999999</v>
      </c>
      <c r="H107" s="17"/>
    </row>
    <row r="108" spans="1:8" x14ac:dyDescent="0.25">
      <c r="A108" s="259"/>
      <c r="B108" s="202"/>
      <c r="C108" s="201">
        <v>8</v>
      </c>
      <c r="D108" s="13">
        <v>131.30500000000001</v>
      </c>
      <c r="E108" s="13">
        <f>SUM(D108-G108)</f>
        <v>121.887</v>
      </c>
      <c r="F108" s="13">
        <v>0.25</v>
      </c>
      <c r="G108" s="113">
        <v>9.4179999999999993</v>
      </c>
      <c r="H108" s="17"/>
    </row>
    <row r="109" spans="1:8" x14ac:dyDescent="0.25">
      <c r="A109" s="259"/>
      <c r="B109" s="202" t="s">
        <v>17</v>
      </c>
      <c r="C109" s="201">
        <v>8</v>
      </c>
      <c r="D109" s="13">
        <v>69.194000000000003</v>
      </c>
      <c r="E109" s="13">
        <v>69.194000000000003</v>
      </c>
      <c r="F109" s="13">
        <v>0.877</v>
      </c>
      <c r="G109" s="113"/>
      <c r="H109" s="17"/>
    </row>
    <row r="110" spans="1:8" ht="47.25" x14ac:dyDescent="0.25">
      <c r="A110" s="259"/>
      <c r="B110" s="202" t="s">
        <v>89</v>
      </c>
      <c r="C110" s="201">
        <v>8</v>
      </c>
      <c r="D110" s="13">
        <v>219.179</v>
      </c>
      <c r="E110" s="13">
        <f>SUM(D110-G110)</f>
        <v>218.31399999999999</v>
      </c>
      <c r="F110" s="13">
        <v>5.7050000000000001</v>
      </c>
      <c r="G110" s="113">
        <v>0.86499999999999999</v>
      </c>
      <c r="H110" s="17"/>
    </row>
    <row r="111" spans="1:8" x14ac:dyDescent="0.25">
      <c r="A111" s="259"/>
      <c r="B111" s="202"/>
      <c r="C111" s="201">
        <v>9</v>
      </c>
      <c r="D111" s="13">
        <v>58.6</v>
      </c>
      <c r="E111" s="13">
        <f t="shared" ref="E111:E116" si="1">SUM(D111-G111)</f>
        <v>2.3170000000000002</v>
      </c>
      <c r="F111" s="13"/>
      <c r="G111" s="113">
        <v>56.283000000000001</v>
      </c>
      <c r="H111" s="17"/>
    </row>
    <row r="112" spans="1:8" x14ac:dyDescent="0.25">
      <c r="A112" s="259"/>
      <c r="B112" s="202"/>
      <c r="C112" s="201">
        <v>10</v>
      </c>
      <c r="D112" s="13">
        <v>17.675000000000001</v>
      </c>
      <c r="E112" s="13">
        <f t="shared" si="1"/>
        <v>0.41199999999999903</v>
      </c>
      <c r="F112" s="13"/>
      <c r="G112" s="113">
        <v>17.263000000000002</v>
      </c>
      <c r="H112" s="17"/>
    </row>
    <row r="113" spans="1:8" x14ac:dyDescent="0.25">
      <c r="A113" s="259"/>
      <c r="B113" s="213" t="s">
        <v>16</v>
      </c>
      <c r="C113" s="214">
        <v>10</v>
      </c>
      <c r="D113" s="13">
        <v>19.236999999999998</v>
      </c>
      <c r="E113" s="13">
        <f t="shared" si="1"/>
        <v>19.236999999999998</v>
      </c>
      <c r="F113" s="13">
        <v>0.378</v>
      </c>
      <c r="G113" s="113"/>
      <c r="H113" s="17"/>
    </row>
    <row r="114" spans="1:8" x14ac:dyDescent="0.25">
      <c r="A114" s="259"/>
      <c r="B114" s="202" t="s">
        <v>15</v>
      </c>
      <c r="C114" s="201">
        <v>10</v>
      </c>
      <c r="D114" s="13">
        <v>110.002</v>
      </c>
      <c r="E114" s="13">
        <f t="shared" si="1"/>
        <v>106.002</v>
      </c>
      <c r="F114" s="13">
        <v>10</v>
      </c>
      <c r="G114" s="113">
        <v>4</v>
      </c>
      <c r="H114" s="17"/>
    </row>
    <row r="115" spans="1:8" x14ac:dyDescent="0.25">
      <c r="A115" s="114">
        <v>6</v>
      </c>
      <c r="B115" s="41" t="s">
        <v>18</v>
      </c>
      <c r="C115" s="99">
        <v>8</v>
      </c>
      <c r="D115" s="13">
        <v>125.435</v>
      </c>
      <c r="E115" s="13">
        <f t="shared" si="1"/>
        <v>106.235</v>
      </c>
      <c r="F115" s="36"/>
      <c r="G115" s="13">
        <v>19.2</v>
      </c>
      <c r="H115" s="13"/>
    </row>
    <row r="116" spans="1:8" ht="17.25" customHeight="1" x14ac:dyDescent="0.25">
      <c r="A116" s="246">
        <v>7</v>
      </c>
      <c r="B116" s="41" t="s">
        <v>19</v>
      </c>
      <c r="C116" s="97">
        <v>1</v>
      </c>
      <c r="D116" s="13">
        <v>2862.6060000000002</v>
      </c>
      <c r="E116" s="13">
        <f t="shared" si="1"/>
        <v>2822.6060000000002</v>
      </c>
      <c r="F116" s="13">
        <v>2229.4369999999999</v>
      </c>
      <c r="G116" s="13">
        <v>40</v>
      </c>
      <c r="H116" s="13">
        <v>0.45800000000000002</v>
      </c>
    </row>
    <row r="117" spans="1:8" ht="17.25" customHeight="1" x14ac:dyDescent="0.25">
      <c r="A117" s="247"/>
      <c r="B117" s="131" t="s">
        <v>20</v>
      </c>
      <c r="C117" s="97">
        <v>1</v>
      </c>
      <c r="D117" s="13">
        <v>16.457999999999998</v>
      </c>
      <c r="E117" s="13">
        <f>SUM(D117-G117)</f>
        <v>16.457999999999998</v>
      </c>
      <c r="F117" s="13"/>
      <c r="G117" s="13"/>
      <c r="H117" s="13"/>
    </row>
    <row r="118" spans="1:8" ht="31.5" x14ac:dyDescent="0.25">
      <c r="A118" s="247"/>
      <c r="B118" s="131" t="s">
        <v>22</v>
      </c>
      <c r="C118" s="97">
        <v>1</v>
      </c>
      <c r="D118" s="13">
        <v>34.301000000000002</v>
      </c>
      <c r="E118" s="13">
        <v>34.301000000000002</v>
      </c>
      <c r="F118" s="13"/>
      <c r="G118" s="13"/>
      <c r="H118" s="13"/>
    </row>
    <row r="119" spans="1:8" x14ac:dyDescent="0.25">
      <c r="A119" s="247"/>
      <c r="B119" s="131" t="s">
        <v>77</v>
      </c>
      <c r="C119" s="97">
        <v>1</v>
      </c>
      <c r="D119" s="13">
        <v>3.1219999999999999</v>
      </c>
      <c r="E119" s="13">
        <v>3.1219999999999999</v>
      </c>
      <c r="F119" s="13"/>
      <c r="G119" s="13"/>
      <c r="H119" s="13"/>
    </row>
    <row r="120" spans="1:8" ht="31.5" x14ac:dyDescent="0.25">
      <c r="A120" s="247"/>
      <c r="B120" s="207" t="s">
        <v>109</v>
      </c>
      <c r="C120" s="97">
        <v>1</v>
      </c>
      <c r="D120" s="13">
        <v>10.093999999999999</v>
      </c>
      <c r="E120" s="13">
        <f>SUM(D120-G120)</f>
        <v>5.347999999999999</v>
      </c>
      <c r="F120" s="13"/>
      <c r="G120" s="13">
        <v>4.7460000000000004</v>
      </c>
      <c r="H120" s="13"/>
    </row>
    <row r="121" spans="1:8" x14ac:dyDescent="0.25">
      <c r="A121" s="247"/>
      <c r="B121" s="41"/>
      <c r="C121" s="97">
        <v>2</v>
      </c>
      <c r="D121" s="13">
        <v>28.1</v>
      </c>
      <c r="E121" s="13">
        <v>28.1</v>
      </c>
      <c r="F121" s="13">
        <v>21.6</v>
      </c>
      <c r="G121" s="13"/>
      <c r="H121" s="13"/>
    </row>
    <row r="122" spans="1:8" x14ac:dyDescent="0.25">
      <c r="A122" s="247"/>
      <c r="B122" s="41"/>
      <c r="C122" s="97">
        <v>4</v>
      </c>
      <c r="D122" s="13">
        <v>558.31100000000004</v>
      </c>
      <c r="E122" s="13">
        <f>SUM(D122-G122)</f>
        <v>558.31100000000004</v>
      </c>
      <c r="F122" s="13">
        <v>244.77</v>
      </c>
      <c r="G122" s="13"/>
      <c r="H122" s="13">
        <v>4.9800000000000004</v>
      </c>
    </row>
    <row r="123" spans="1:8" x14ac:dyDescent="0.25">
      <c r="A123" s="247"/>
      <c r="B123" s="41"/>
      <c r="C123" s="97">
        <v>6</v>
      </c>
      <c r="D123" s="13">
        <v>10</v>
      </c>
      <c r="E123" s="13"/>
      <c r="F123" s="13"/>
      <c r="G123" s="13">
        <v>10</v>
      </c>
      <c r="H123" s="13"/>
    </row>
    <row r="124" spans="1:8" x14ac:dyDescent="0.25">
      <c r="A124" s="247"/>
      <c r="B124" s="131"/>
      <c r="C124" s="97">
        <v>7</v>
      </c>
      <c r="D124" s="13">
        <v>2.4</v>
      </c>
      <c r="E124" s="13">
        <v>2.4</v>
      </c>
      <c r="F124" s="13">
        <v>2.3650000000000002</v>
      </c>
      <c r="G124" s="13"/>
      <c r="H124" s="13"/>
    </row>
    <row r="125" spans="1:8" x14ac:dyDescent="0.25">
      <c r="A125" s="247"/>
      <c r="B125" s="131"/>
      <c r="C125" s="97">
        <v>8</v>
      </c>
      <c r="D125" s="13">
        <v>61.238</v>
      </c>
      <c r="E125" s="13">
        <v>61.238</v>
      </c>
      <c r="F125" s="13">
        <v>59.8</v>
      </c>
      <c r="G125" s="13"/>
      <c r="H125" s="13"/>
    </row>
    <row r="126" spans="1:8" ht="47.25" x14ac:dyDescent="0.25">
      <c r="A126" s="247"/>
      <c r="B126" s="131" t="s">
        <v>103</v>
      </c>
      <c r="C126" s="97">
        <v>9</v>
      </c>
      <c r="D126" s="13">
        <v>19.981999999999999</v>
      </c>
      <c r="E126" s="13">
        <v>19.981999999999999</v>
      </c>
      <c r="F126" s="13">
        <v>19.695</v>
      </c>
      <c r="G126" s="13"/>
      <c r="H126" s="13"/>
    </row>
    <row r="127" spans="1:8" x14ac:dyDescent="0.25">
      <c r="A127" s="247"/>
      <c r="B127" s="41"/>
      <c r="C127" s="97">
        <v>9</v>
      </c>
      <c r="D127" s="13">
        <v>79.25</v>
      </c>
      <c r="E127" s="13">
        <v>79.25</v>
      </c>
      <c r="F127" s="13">
        <v>77.2</v>
      </c>
      <c r="G127" s="13"/>
      <c r="H127" s="13"/>
    </row>
    <row r="128" spans="1:8" x14ac:dyDescent="0.25">
      <c r="A128" s="248"/>
      <c r="B128" s="41"/>
      <c r="C128" s="97">
        <v>10</v>
      </c>
      <c r="D128" s="13">
        <v>140.49700000000001</v>
      </c>
      <c r="E128" s="13">
        <f>SUM(D128-G128)</f>
        <v>140.49700000000001</v>
      </c>
      <c r="F128" s="13">
        <v>127.627</v>
      </c>
      <c r="G128" s="13"/>
      <c r="H128" s="13"/>
    </row>
    <row r="129" spans="1:8" x14ac:dyDescent="0.25">
      <c r="A129" s="227">
        <v>12</v>
      </c>
      <c r="B129" s="41" t="s">
        <v>83</v>
      </c>
      <c r="C129" s="99">
        <v>4</v>
      </c>
      <c r="D129" s="13">
        <v>326.5</v>
      </c>
      <c r="E129" s="13">
        <v>326.5</v>
      </c>
      <c r="F129" s="13"/>
      <c r="G129" s="13"/>
      <c r="H129" s="13"/>
    </row>
    <row r="130" spans="1:8" x14ac:dyDescent="0.25">
      <c r="A130" s="228"/>
      <c r="B130" s="41"/>
      <c r="C130" s="99">
        <v>1</v>
      </c>
      <c r="D130" s="13">
        <v>12</v>
      </c>
      <c r="E130" s="11">
        <v>12</v>
      </c>
      <c r="F130" s="11"/>
      <c r="G130" s="11"/>
      <c r="H130" s="11"/>
    </row>
    <row r="131" spans="1:8" x14ac:dyDescent="0.25">
      <c r="A131" s="228"/>
      <c r="B131" s="131" t="s">
        <v>24</v>
      </c>
      <c r="C131" s="99">
        <v>4</v>
      </c>
      <c r="D131" s="13">
        <v>29</v>
      </c>
      <c r="E131" s="13">
        <v>29</v>
      </c>
      <c r="F131" s="13"/>
      <c r="G131" s="13"/>
      <c r="H131" s="13"/>
    </row>
    <row r="132" spans="1:8" x14ac:dyDescent="0.25">
      <c r="A132" s="228"/>
      <c r="B132" s="131" t="s">
        <v>79</v>
      </c>
      <c r="C132" s="99">
        <v>4</v>
      </c>
      <c r="D132" s="13">
        <v>1253.0999999999999</v>
      </c>
      <c r="E132" s="13">
        <f t="shared" ref="E132:E137" si="2">SUM(D132-G132)</f>
        <v>342.49999999999989</v>
      </c>
      <c r="F132" s="13"/>
      <c r="G132" s="13">
        <v>910.6</v>
      </c>
      <c r="H132" s="13"/>
    </row>
    <row r="133" spans="1:8" x14ac:dyDescent="0.25">
      <c r="A133" s="228"/>
      <c r="B133" s="41"/>
      <c r="C133" s="99">
        <v>5</v>
      </c>
      <c r="D133" s="13">
        <v>290.89999999999998</v>
      </c>
      <c r="E133" s="13">
        <f t="shared" si="2"/>
        <v>116.12999999999997</v>
      </c>
      <c r="F133" s="13"/>
      <c r="G133" s="13">
        <v>174.77</v>
      </c>
      <c r="H133" s="13"/>
    </row>
    <row r="134" spans="1:8" x14ac:dyDescent="0.25">
      <c r="A134" s="228"/>
      <c r="B134" s="41"/>
      <c r="C134" s="99">
        <v>6</v>
      </c>
      <c r="D134" s="13">
        <v>145</v>
      </c>
      <c r="E134" s="13">
        <f t="shared" si="2"/>
        <v>20.299999999999997</v>
      </c>
      <c r="F134" s="13"/>
      <c r="G134" s="13">
        <v>124.7</v>
      </c>
      <c r="H134" s="13"/>
    </row>
    <row r="135" spans="1:8" x14ac:dyDescent="0.25">
      <c r="A135" s="228"/>
      <c r="B135" s="131"/>
      <c r="C135" s="99">
        <v>4</v>
      </c>
      <c r="D135" s="13">
        <v>265</v>
      </c>
      <c r="E135" s="13">
        <f t="shared" si="2"/>
        <v>103</v>
      </c>
      <c r="F135" s="13"/>
      <c r="G135" s="13">
        <v>162</v>
      </c>
      <c r="H135" s="13"/>
    </row>
    <row r="136" spans="1:8" ht="31.5" customHeight="1" x14ac:dyDescent="0.25">
      <c r="A136" s="228"/>
      <c r="B136" s="226" t="s">
        <v>25</v>
      </c>
      <c r="C136" s="99">
        <v>5</v>
      </c>
      <c r="D136" s="11">
        <v>122.83199999999999</v>
      </c>
      <c r="E136" s="11">
        <f t="shared" si="2"/>
        <v>107.83199999999999</v>
      </c>
      <c r="F136" s="13"/>
      <c r="G136" s="11">
        <v>15</v>
      </c>
      <c r="H136" s="11"/>
    </row>
    <row r="137" spans="1:8" x14ac:dyDescent="0.25">
      <c r="A137" s="228"/>
      <c r="B137" s="226"/>
      <c r="C137" s="114">
        <v>7</v>
      </c>
      <c r="D137" s="11">
        <v>12.795999999999999</v>
      </c>
      <c r="E137" s="11">
        <f t="shared" si="2"/>
        <v>12.795999999999999</v>
      </c>
      <c r="F137" s="13"/>
      <c r="G137" s="11"/>
      <c r="H137" s="11"/>
    </row>
    <row r="138" spans="1:8" x14ac:dyDescent="0.25">
      <c r="A138" s="229"/>
      <c r="B138" s="131"/>
      <c r="C138" s="99">
        <v>9</v>
      </c>
      <c r="D138" s="13">
        <v>7.5</v>
      </c>
      <c r="E138" s="13">
        <v>7.5</v>
      </c>
      <c r="F138" s="13"/>
      <c r="G138" s="13"/>
      <c r="H138" s="13"/>
    </row>
    <row r="139" spans="1:8" x14ac:dyDescent="0.25">
      <c r="A139" s="246">
        <v>13</v>
      </c>
      <c r="B139" s="18" t="s">
        <v>27</v>
      </c>
      <c r="C139" s="99">
        <v>3</v>
      </c>
      <c r="D139" s="13">
        <v>1074.3</v>
      </c>
      <c r="E139" s="13">
        <f>SUM(D139-G139)</f>
        <v>1074.3</v>
      </c>
      <c r="F139" s="13"/>
      <c r="G139" s="13"/>
      <c r="H139" s="13"/>
    </row>
    <row r="140" spans="1:8" x14ac:dyDescent="0.25">
      <c r="A140" s="247"/>
      <c r="B140" s="18"/>
      <c r="C140" s="99">
        <v>6</v>
      </c>
      <c r="D140" s="13">
        <v>10</v>
      </c>
      <c r="E140" s="13">
        <v>10</v>
      </c>
      <c r="F140" s="13"/>
      <c r="G140" s="13"/>
      <c r="H140" s="13"/>
    </row>
    <row r="141" spans="1:8" x14ac:dyDescent="0.25">
      <c r="A141" s="247"/>
      <c r="B141" s="18"/>
      <c r="C141" s="99">
        <v>7</v>
      </c>
      <c r="D141" s="13">
        <v>17.5</v>
      </c>
      <c r="E141" s="13">
        <v>17.5</v>
      </c>
      <c r="F141" s="13"/>
      <c r="G141" s="13"/>
      <c r="H141" s="13"/>
    </row>
    <row r="142" spans="1:8" ht="63" x14ac:dyDescent="0.25">
      <c r="A142" s="247"/>
      <c r="B142" s="125" t="s">
        <v>105</v>
      </c>
      <c r="C142" s="114">
        <v>7</v>
      </c>
      <c r="D142" s="17">
        <v>44.75291</v>
      </c>
      <c r="E142" s="17">
        <f>SUM(D142-G142)</f>
        <v>44.75291</v>
      </c>
      <c r="F142" s="18"/>
      <c r="G142" s="18"/>
      <c r="H142" s="18"/>
    </row>
    <row r="143" spans="1:8" ht="31.5" x14ac:dyDescent="0.25">
      <c r="A143" s="247"/>
      <c r="B143" s="171" t="s">
        <v>95</v>
      </c>
      <c r="C143" s="99">
        <v>10</v>
      </c>
      <c r="D143" s="13">
        <v>192.2</v>
      </c>
      <c r="E143" s="13">
        <v>192.2</v>
      </c>
      <c r="F143" s="13">
        <v>7.2939999999999996</v>
      </c>
      <c r="G143" s="13"/>
      <c r="H143" s="13"/>
    </row>
    <row r="144" spans="1:8" x14ac:dyDescent="0.25">
      <c r="A144" s="247"/>
      <c r="B144" s="189" t="s">
        <v>28</v>
      </c>
      <c r="C144" s="99">
        <v>10</v>
      </c>
      <c r="D144" s="13">
        <v>113.693</v>
      </c>
      <c r="E144" s="13">
        <f>SUM(D144-G144)</f>
        <v>113.693</v>
      </c>
      <c r="F144" s="13">
        <v>12</v>
      </c>
      <c r="G144" s="13"/>
      <c r="H144" s="13"/>
    </row>
    <row r="145" spans="1:8" ht="31.5" x14ac:dyDescent="0.25">
      <c r="A145" s="247"/>
      <c r="B145" s="171" t="s">
        <v>110</v>
      </c>
      <c r="C145" s="38">
        <v>10</v>
      </c>
      <c r="D145" s="17">
        <v>259.04399999999998</v>
      </c>
      <c r="E145" s="18">
        <f>SUM(D145-G145)</f>
        <v>259.04399999999998</v>
      </c>
      <c r="F145" s="18"/>
      <c r="G145" s="18"/>
      <c r="H145" s="18"/>
    </row>
    <row r="146" spans="1:8" x14ac:dyDescent="0.25">
      <c r="A146" s="247"/>
      <c r="B146" s="189" t="s">
        <v>104</v>
      </c>
      <c r="C146" s="204">
        <v>10</v>
      </c>
      <c r="D146" s="13">
        <v>0.41</v>
      </c>
      <c r="E146" s="13">
        <v>0.41</v>
      </c>
      <c r="F146" s="13"/>
      <c r="G146" s="13"/>
      <c r="H146" s="13"/>
    </row>
    <row r="147" spans="1:8" x14ac:dyDescent="0.25">
      <c r="A147" s="247"/>
      <c r="B147" s="189" t="s">
        <v>74</v>
      </c>
      <c r="C147" s="99">
        <v>10</v>
      </c>
      <c r="D147" s="17">
        <v>75.822999999999993</v>
      </c>
      <c r="E147" s="18">
        <f>SUM(D147-G147)</f>
        <v>75.822999999999993</v>
      </c>
      <c r="F147" s="18">
        <v>2.145</v>
      </c>
      <c r="G147" s="13"/>
      <c r="H147" s="13"/>
    </row>
    <row r="148" spans="1:8" x14ac:dyDescent="0.25">
      <c r="A148" s="247"/>
      <c r="B148" s="189"/>
      <c r="C148" s="99">
        <v>10</v>
      </c>
      <c r="D148" s="13">
        <v>2917.2759999999998</v>
      </c>
      <c r="E148" s="13">
        <f>SUM(D148-G148)</f>
        <v>2910.89</v>
      </c>
      <c r="F148" s="13">
        <v>194.20699999999999</v>
      </c>
      <c r="G148" s="13">
        <v>6.3860000000000001</v>
      </c>
      <c r="H148" s="13">
        <v>102.626</v>
      </c>
    </row>
    <row r="149" spans="1:8" ht="31.5" x14ac:dyDescent="0.25">
      <c r="A149" s="247"/>
      <c r="B149" s="131" t="s">
        <v>90</v>
      </c>
      <c r="C149" s="38">
        <v>10</v>
      </c>
      <c r="D149" s="13">
        <v>31.681999999999999</v>
      </c>
      <c r="E149" s="11">
        <v>6.0129999999999999</v>
      </c>
      <c r="F149" s="20">
        <v>1.0329999999999999</v>
      </c>
      <c r="G149" s="20">
        <v>25.669</v>
      </c>
      <c r="H149" s="20"/>
    </row>
    <row r="150" spans="1:8" ht="31.5" x14ac:dyDescent="0.25">
      <c r="A150" s="247"/>
      <c r="B150" s="221" t="s">
        <v>116</v>
      </c>
      <c r="C150" s="173">
        <v>10</v>
      </c>
      <c r="D150" s="13">
        <v>14</v>
      </c>
      <c r="E150" s="11">
        <f>SUM(D150-G150)</f>
        <v>14</v>
      </c>
      <c r="F150" s="20">
        <v>13.8</v>
      </c>
      <c r="G150" s="20"/>
      <c r="H150" s="20"/>
    </row>
    <row r="151" spans="1:8" ht="16.5" thickBot="1" x14ac:dyDescent="0.3">
      <c r="A151" s="261"/>
      <c r="B151" s="128" t="s">
        <v>26</v>
      </c>
      <c r="C151" s="99">
        <v>10</v>
      </c>
      <c r="D151" s="17">
        <v>87</v>
      </c>
      <c r="E151" s="25">
        <v>87</v>
      </c>
      <c r="F151" s="17">
        <v>16.7</v>
      </c>
      <c r="G151" s="17"/>
      <c r="H151" s="17"/>
    </row>
    <row r="152" spans="1:8" ht="16.5" thickBot="1" x14ac:dyDescent="0.3">
      <c r="A152" s="137"/>
      <c r="B152" s="32" t="s">
        <v>31</v>
      </c>
      <c r="C152" s="138"/>
      <c r="D152" s="26">
        <f>SUM(D87:D151)</f>
        <v>14066.39091</v>
      </c>
      <c r="E152" s="27">
        <f>SUM(E87:E151)</f>
        <v>10968.761910000003</v>
      </c>
      <c r="F152" s="26">
        <f>SUM(F87:F151)</f>
        <v>3055.2691999999993</v>
      </c>
      <c r="G152" s="28">
        <f>SUM(G87:G151)</f>
        <v>3097.6289999999995</v>
      </c>
      <c r="H152" s="26">
        <f>SUM(H87:H151)</f>
        <v>108.09400000000001</v>
      </c>
    </row>
    <row r="153" spans="1:8" x14ac:dyDescent="0.25">
      <c r="A153" s="111"/>
      <c r="B153" s="139"/>
      <c r="C153" s="133"/>
      <c r="D153" s="29"/>
      <c r="E153" s="30"/>
      <c r="F153" s="30"/>
      <c r="G153" s="30"/>
      <c r="H153" s="30"/>
    </row>
    <row r="154" spans="1:8" x14ac:dyDescent="0.25">
      <c r="A154" s="38"/>
      <c r="B154" s="105" t="s">
        <v>32</v>
      </c>
      <c r="C154" s="38"/>
      <c r="D154" s="31"/>
      <c r="E154" s="17"/>
      <c r="F154" s="17"/>
      <c r="G154" s="17"/>
      <c r="H154" s="17"/>
    </row>
    <row r="155" spans="1:8" x14ac:dyDescent="0.25">
      <c r="A155" s="254">
        <v>7</v>
      </c>
      <c r="B155" s="112" t="s">
        <v>19</v>
      </c>
      <c r="C155" s="140">
        <v>1</v>
      </c>
      <c r="D155" s="17">
        <v>10.78</v>
      </c>
      <c r="E155" s="17">
        <f>SUM(D155-G155)</f>
        <v>10.78</v>
      </c>
      <c r="F155" s="17"/>
      <c r="G155" s="17"/>
      <c r="H155" s="17">
        <v>2.9000000000000001E-2</v>
      </c>
    </row>
    <row r="156" spans="1:8" ht="17.25" customHeight="1" x14ac:dyDescent="0.25">
      <c r="A156" s="257"/>
      <c r="B156" s="116" t="s">
        <v>21</v>
      </c>
      <c r="C156" s="140">
        <v>1</v>
      </c>
      <c r="D156" s="17">
        <v>0.5</v>
      </c>
      <c r="E156" s="17">
        <v>0.5</v>
      </c>
      <c r="F156" s="17"/>
      <c r="G156" s="17"/>
      <c r="H156" s="17"/>
    </row>
    <row r="157" spans="1:8" ht="17.25" customHeight="1" x14ac:dyDescent="0.25">
      <c r="A157" s="254">
        <v>12</v>
      </c>
      <c r="B157" s="272" t="s">
        <v>23</v>
      </c>
      <c r="C157" s="111">
        <v>4</v>
      </c>
      <c r="D157" s="13">
        <v>23.32</v>
      </c>
      <c r="E157" s="13">
        <v>23.32</v>
      </c>
      <c r="F157" s="13"/>
      <c r="G157" s="13"/>
      <c r="H157" s="13"/>
    </row>
    <row r="158" spans="1:8" ht="15.75" customHeight="1" x14ac:dyDescent="0.25">
      <c r="A158" s="257"/>
      <c r="B158" s="273"/>
      <c r="C158" s="38">
        <v>5</v>
      </c>
      <c r="D158" s="17">
        <v>49.368000000000002</v>
      </c>
      <c r="E158" s="17">
        <f>SUM(D158-G158)</f>
        <v>45.417000000000002</v>
      </c>
      <c r="F158" s="17">
        <v>32.963999999999999</v>
      </c>
      <c r="G158" s="13">
        <v>3.9510000000000001</v>
      </c>
      <c r="H158" s="17">
        <v>7.5999999999999998E-2</v>
      </c>
    </row>
    <row r="159" spans="1:8" ht="15.75" customHeight="1" x14ac:dyDescent="0.25">
      <c r="A159" s="263">
        <v>13</v>
      </c>
      <c r="B159" s="121" t="s">
        <v>27</v>
      </c>
      <c r="C159" s="141">
        <v>10</v>
      </c>
      <c r="D159" s="19">
        <v>4.43</v>
      </c>
      <c r="E159" s="19">
        <v>4.43</v>
      </c>
      <c r="F159" s="19"/>
      <c r="G159" s="30"/>
      <c r="H159" s="19"/>
    </row>
    <row r="160" spans="1:8" ht="16.5" thickBot="1" x14ac:dyDescent="0.3">
      <c r="A160" s="264"/>
      <c r="B160" s="136" t="s">
        <v>33</v>
      </c>
      <c r="C160" s="141">
        <v>10</v>
      </c>
      <c r="D160" s="19">
        <v>4.3179999999999996</v>
      </c>
      <c r="E160" s="19">
        <v>4.3179999999999996</v>
      </c>
      <c r="F160" s="19">
        <v>4.2249999999999996</v>
      </c>
      <c r="G160" s="19"/>
      <c r="H160" s="19"/>
    </row>
    <row r="161" spans="1:8" ht="16.5" thickBot="1" x14ac:dyDescent="0.3">
      <c r="A161" s="142"/>
      <c r="B161" s="32" t="s">
        <v>31</v>
      </c>
      <c r="C161" s="143"/>
      <c r="D161" s="32">
        <f>SUM(D155:D160)</f>
        <v>92.715999999999994</v>
      </c>
      <c r="E161" s="32">
        <f>SUM(E155:E160)</f>
        <v>88.765000000000001</v>
      </c>
      <c r="F161" s="32">
        <f>SUM(F155:F160)</f>
        <v>37.189</v>
      </c>
      <c r="G161" s="33">
        <f>SUM(G155:G160)</f>
        <v>3.9510000000000001</v>
      </c>
      <c r="H161" s="35">
        <f>SUM(H155:H160)</f>
        <v>0.105</v>
      </c>
    </row>
    <row r="162" spans="1:8" x14ac:dyDescent="0.25">
      <c r="A162" s="111"/>
      <c r="B162" s="144"/>
      <c r="C162" s="111"/>
      <c r="D162" s="34"/>
      <c r="E162" s="13"/>
      <c r="F162" s="13"/>
      <c r="G162" s="13"/>
      <c r="H162" s="13"/>
    </row>
    <row r="163" spans="1:8" x14ac:dyDescent="0.25">
      <c r="A163" s="111"/>
      <c r="B163" s="131" t="s">
        <v>34</v>
      </c>
      <c r="C163" s="38"/>
      <c r="D163" s="31"/>
      <c r="E163" s="17"/>
      <c r="F163" s="17"/>
      <c r="G163" s="17"/>
      <c r="H163" s="17"/>
    </row>
    <row r="164" spans="1:8" x14ac:dyDescent="0.25">
      <c r="A164" s="141">
        <v>7</v>
      </c>
      <c r="B164" s="96" t="s">
        <v>19</v>
      </c>
      <c r="C164" s="38">
        <v>1</v>
      </c>
      <c r="D164" s="17">
        <v>8.2479999999999993</v>
      </c>
      <c r="E164" s="17">
        <v>8.2479999999999993</v>
      </c>
      <c r="F164" s="17"/>
      <c r="G164" s="17"/>
      <c r="H164" s="17"/>
    </row>
    <row r="165" spans="1:8" x14ac:dyDescent="0.25">
      <c r="A165" s="254">
        <v>12</v>
      </c>
      <c r="B165" s="20" t="s">
        <v>23</v>
      </c>
      <c r="C165" s="111">
        <v>4</v>
      </c>
      <c r="D165" s="17">
        <v>21.68</v>
      </c>
      <c r="E165" s="17">
        <v>21.68</v>
      </c>
      <c r="F165" s="17"/>
      <c r="G165" s="17"/>
      <c r="H165" s="17"/>
    </row>
    <row r="166" spans="1:8" ht="15.75" customHeight="1" x14ac:dyDescent="0.25">
      <c r="A166" s="257"/>
      <c r="B166" s="145" t="s">
        <v>35</v>
      </c>
      <c r="C166" s="38">
        <v>5</v>
      </c>
      <c r="D166" s="17">
        <v>92.707999999999998</v>
      </c>
      <c r="E166" s="17">
        <f>SUM(D166-G166)</f>
        <v>92.707999999999998</v>
      </c>
      <c r="F166" s="17">
        <v>60.793999999999997</v>
      </c>
      <c r="G166" s="17"/>
      <c r="H166" s="17">
        <v>4.0000000000000001E-3</v>
      </c>
    </row>
    <row r="167" spans="1:8" x14ac:dyDescent="0.25">
      <c r="A167" s="254">
        <v>13</v>
      </c>
      <c r="B167" s="135" t="s">
        <v>27</v>
      </c>
      <c r="C167" s="38">
        <v>10</v>
      </c>
      <c r="D167" s="17">
        <v>3.1</v>
      </c>
      <c r="E167" s="17">
        <v>3.1</v>
      </c>
      <c r="F167" s="17"/>
      <c r="G167" s="17"/>
      <c r="H167" s="17"/>
    </row>
    <row r="168" spans="1:8" x14ac:dyDescent="0.25">
      <c r="A168" s="255"/>
      <c r="B168" s="125" t="s">
        <v>21</v>
      </c>
      <c r="C168" s="141">
        <v>6</v>
      </c>
      <c r="D168" s="19">
        <v>4</v>
      </c>
      <c r="E168" s="19">
        <v>4</v>
      </c>
      <c r="F168" s="19"/>
      <c r="G168" s="19"/>
      <c r="H168" s="19"/>
    </row>
    <row r="169" spans="1:8" ht="16.5" thickBot="1" x14ac:dyDescent="0.3">
      <c r="A169" s="257"/>
      <c r="B169" s="145" t="s">
        <v>33</v>
      </c>
      <c r="C169" s="141">
        <v>10</v>
      </c>
      <c r="D169" s="19">
        <v>15.544</v>
      </c>
      <c r="E169" s="19">
        <v>15.544</v>
      </c>
      <c r="F169" s="19">
        <v>15.212999999999999</v>
      </c>
      <c r="G169" s="19"/>
      <c r="H169" s="19"/>
    </row>
    <row r="170" spans="1:8" ht="16.5" thickBot="1" x14ac:dyDescent="0.3">
      <c r="A170" s="146"/>
      <c r="B170" s="32" t="s">
        <v>31</v>
      </c>
      <c r="C170" s="143"/>
      <c r="D170" s="27">
        <f>SUM(D164:D169)</f>
        <v>145.28</v>
      </c>
      <c r="E170" s="32">
        <f>SUM(E164:E169)</f>
        <v>145.28</v>
      </c>
      <c r="F170" s="27">
        <f>SUM(F164:F169)</f>
        <v>76.006999999999991</v>
      </c>
      <c r="G170" s="26">
        <f>SUM(G164:G168)</f>
        <v>0</v>
      </c>
      <c r="H170" s="35">
        <f>SUM(H164:H168)</f>
        <v>4.0000000000000001E-3</v>
      </c>
    </row>
    <row r="171" spans="1:8" x14ac:dyDescent="0.25">
      <c r="A171" s="111"/>
      <c r="B171" s="144"/>
      <c r="C171" s="111"/>
      <c r="D171" s="34"/>
      <c r="E171" s="13"/>
      <c r="F171" s="13"/>
      <c r="G171" s="13"/>
      <c r="H171" s="13"/>
    </row>
    <row r="172" spans="1:8" x14ac:dyDescent="0.25">
      <c r="A172" s="111"/>
      <c r="B172" s="131" t="s">
        <v>36</v>
      </c>
      <c r="C172" s="38"/>
      <c r="D172" s="31"/>
      <c r="E172" s="17"/>
      <c r="F172" s="17"/>
      <c r="G172" s="17"/>
      <c r="H172" s="17"/>
    </row>
    <row r="173" spans="1:8" ht="33" customHeight="1" x14ac:dyDescent="0.25">
      <c r="A173" s="141">
        <v>1</v>
      </c>
      <c r="B173" s="112" t="s">
        <v>13</v>
      </c>
      <c r="C173" s="141">
        <v>9</v>
      </c>
      <c r="D173" s="17">
        <v>5.25</v>
      </c>
      <c r="E173" s="17">
        <v>5.25</v>
      </c>
      <c r="F173" s="17"/>
      <c r="G173" s="17"/>
      <c r="H173" s="17"/>
    </row>
    <row r="174" spans="1:8" ht="18" customHeight="1" x14ac:dyDescent="0.25">
      <c r="A174" s="147">
        <v>7</v>
      </c>
      <c r="B174" s="134" t="s">
        <v>19</v>
      </c>
      <c r="C174" s="140">
        <v>1</v>
      </c>
      <c r="D174" s="17">
        <v>19.183</v>
      </c>
      <c r="E174" s="17">
        <f>SUM(D174-G174)</f>
        <v>19.183</v>
      </c>
      <c r="F174" s="17"/>
      <c r="G174" s="17"/>
      <c r="H174" s="17"/>
    </row>
    <row r="175" spans="1:8" ht="15.75" customHeight="1" x14ac:dyDescent="0.25">
      <c r="A175" s="254">
        <v>12</v>
      </c>
      <c r="B175" s="20" t="s">
        <v>23</v>
      </c>
      <c r="C175" s="38">
        <v>4</v>
      </c>
      <c r="D175" s="17">
        <v>35.46</v>
      </c>
      <c r="E175" s="17">
        <v>35.46</v>
      </c>
      <c r="F175" s="17"/>
      <c r="G175" s="17"/>
      <c r="H175" s="17"/>
    </row>
    <row r="176" spans="1:8" ht="15.75" customHeight="1" x14ac:dyDescent="0.25">
      <c r="A176" s="257"/>
      <c r="B176" s="145" t="s">
        <v>35</v>
      </c>
      <c r="C176" s="38">
        <v>5</v>
      </c>
      <c r="D176" s="17">
        <v>84.9</v>
      </c>
      <c r="E176" s="17">
        <f>SUM(D176-G176)</f>
        <v>84.9</v>
      </c>
      <c r="F176" s="17">
        <v>57.716999999999999</v>
      </c>
      <c r="G176" s="17"/>
      <c r="H176" s="17">
        <v>2.3E-2</v>
      </c>
    </row>
    <row r="177" spans="1:8" x14ac:dyDescent="0.25">
      <c r="A177" s="254">
        <v>13</v>
      </c>
      <c r="B177" s="104" t="s">
        <v>27</v>
      </c>
      <c r="C177" s="38">
        <v>10</v>
      </c>
      <c r="D177" s="17">
        <v>4.32</v>
      </c>
      <c r="E177" s="17">
        <v>4.32</v>
      </c>
      <c r="F177" s="17"/>
      <c r="G177" s="17"/>
      <c r="H177" s="17"/>
    </row>
    <row r="178" spans="1:8" x14ac:dyDescent="0.25">
      <c r="A178" s="255"/>
      <c r="B178" s="125" t="s">
        <v>21</v>
      </c>
      <c r="C178" s="38">
        <v>10</v>
      </c>
      <c r="D178" s="17">
        <v>3</v>
      </c>
      <c r="E178" s="17">
        <v>3</v>
      </c>
      <c r="F178" s="17"/>
      <c r="G178" s="17"/>
      <c r="H178" s="17"/>
    </row>
    <row r="179" spans="1:8" ht="16.5" thickBot="1" x14ac:dyDescent="0.3">
      <c r="A179" s="256"/>
      <c r="B179" s="145" t="s">
        <v>33</v>
      </c>
      <c r="C179" s="38">
        <v>10</v>
      </c>
      <c r="D179" s="17">
        <v>6.9089999999999998</v>
      </c>
      <c r="E179" s="17">
        <v>6.9089999999999998</v>
      </c>
      <c r="F179" s="17">
        <v>6.7619999999999996</v>
      </c>
      <c r="G179" s="17"/>
      <c r="H179" s="17"/>
    </row>
    <row r="180" spans="1:8" ht="16.5" thickBot="1" x14ac:dyDescent="0.3">
      <c r="A180" s="142"/>
      <c r="B180" s="32" t="s">
        <v>31</v>
      </c>
      <c r="C180" s="107"/>
      <c r="D180" s="32">
        <f>SUM(D173:D179)</f>
        <v>159.02199999999999</v>
      </c>
      <c r="E180" s="28">
        <f>SUM(E173:E179)</f>
        <v>159.02199999999999</v>
      </c>
      <c r="F180" s="26">
        <f>SUM(F173:F179)</f>
        <v>64.478999999999999</v>
      </c>
      <c r="G180" s="28">
        <f>SUM(G173:G179)</f>
        <v>0</v>
      </c>
      <c r="H180" s="26">
        <f>SUM(H173:H179)</f>
        <v>2.3E-2</v>
      </c>
    </row>
    <row r="181" spans="1:8" x14ac:dyDescent="0.25">
      <c r="A181" s="111"/>
      <c r="B181" s="34"/>
      <c r="C181" s="7"/>
      <c r="D181" s="34"/>
      <c r="E181" s="36"/>
      <c r="F181" s="36"/>
      <c r="G181" s="36"/>
      <c r="H181" s="36"/>
    </row>
    <row r="182" spans="1:8" x14ac:dyDescent="0.25">
      <c r="A182" s="130"/>
      <c r="B182" s="131" t="s">
        <v>37</v>
      </c>
      <c r="C182" s="38"/>
      <c r="D182" s="31"/>
      <c r="E182" s="17"/>
      <c r="F182" s="17"/>
      <c r="G182" s="17"/>
      <c r="H182" s="17"/>
    </row>
    <row r="183" spans="1:8" ht="31.5" customHeight="1" x14ac:dyDescent="0.25">
      <c r="A183" s="141">
        <v>1</v>
      </c>
      <c r="B183" s="134" t="s">
        <v>13</v>
      </c>
      <c r="C183" s="141">
        <v>9</v>
      </c>
      <c r="D183" s="17">
        <v>4.1740000000000004</v>
      </c>
      <c r="E183" s="17">
        <v>4.1740000000000004</v>
      </c>
      <c r="F183" s="17"/>
      <c r="G183" s="17"/>
      <c r="H183" s="17"/>
    </row>
    <row r="184" spans="1:8" x14ac:dyDescent="0.25">
      <c r="A184" s="141">
        <v>7</v>
      </c>
      <c r="B184" s="41" t="s">
        <v>19</v>
      </c>
      <c r="C184" s="38">
        <v>1</v>
      </c>
      <c r="D184" s="17">
        <v>18.100000000000001</v>
      </c>
      <c r="E184" s="17">
        <v>18.100000000000001</v>
      </c>
      <c r="F184" s="17"/>
      <c r="G184" s="17"/>
      <c r="H184" s="17"/>
    </row>
    <row r="185" spans="1:8" ht="15.75" customHeight="1" x14ac:dyDescent="0.25">
      <c r="A185" s="254">
        <v>12</v>
      </c>
      <c r="B185" s="20" t="s">
        <v>23</v>
      </c>
      <c r="C185" s="114">
        <v>4</v>
      </c>
      <c r="D185" s="17">
        <v>33.43</v>
      </c>
      <c r="E185" s="25">
        <v>33.43</v>
      </c>
      <c r="F185" s="25"/>
      <c r="G185" s="25"/>
      <c r="H185" s="17"/>
    </row>
    <row r="186" spans="1:8" ht="15.75" customHeight="1" x14ac:dyDescent="0.25">
      <c r="A186" s="257"/>
      <c r="B186" s="145" t="s">
        <v>35</v>
      </c>
      <c r="C186" s="114">
        <v>5</v>
      </c>
      <c r="D186" s="17">
        <v>90.427999999999997</v>
      </c>
      <c r="E186" s="25">
        <f>SUM(D186-G186)</f>
        <v>80.427999999999997</v>
      </c>
      <c r="F186" s="25">
        <v>41.279000000000003</v>
      </c>
      <c r="G186" s="25">
        <v>10</v>
      </c>
      <c r="H186" s="17"/>
    </row>
    <row r="187" spans="1:8" x14ac:dyDescent="0.25">
      <c r="A187" s="255">
        <v>13</v>
      </c>
      <c r="B187" s="121" t="s">
        <v>27</v>
      </c>
      <c r="C187" s="114">
        <v>10</v>
      </c>
      <c r="D187" s="17">
        <v>3.9</v>
      </c>
      <c r="E187" s="25">
        <v>3.9</v>
      </c>
      <c r="F187" s="25"/>
      <c r="G187" s="25"/>
      <c r="H187" s="17"/>
    </row>
    <row r="188" spans="1:8" x14ac:dyDescent="0.25">
      <c r="A188" s="255"/>
      <c r="B188" s="116" t="s">
        <v>21</v>
      </c>
      <c r="C188" s="38">
        <v>6</v>
      </c>
      <c r="D188" s="19">
        <v>1.5</v>
      </c>
      <c r="E188" s="37">
        <v>1.5</v>
      </c>
      <c r="F188" s="37"/>
      <c r="G188" s="37"/>
      <c r="H188" s="17"/>
    </row>
    <row r="189" spans="1:8" ht="16.5" thickBot="1" x14ac:dyDescent="0.3">
      <c r="A189" s="256"/>
      <c r="B189" s="145" t="s">
        <v>33</v>
      </c>
      <c r="C189" s="38">
        <v>10</v>
      </c>
      <c r="D189" s="19">
        <v>5.181</v>
      </c>
      <c r="E189" s="37">
        <v>5.181</v>
      </c>
      <c r="F189" s="37">
        <v>5.07</v>
      </c>
      <c r="G189" s="37"/>
      <c r="H189" s="17"/>
    </row>
    <row r="190" spans="1:8" ht="16.5" thickBot="1" x14ac:dyDescent="0.3">
      <c r="A190" s="137"/>
      <c r="B190" s="32"/>
      <c r="C190" s="148"/>
      <c r="D190" s="32">
        <f>SUM(D183:D189)</f>
        <v>156.71300000000002</v>
      </c>
      <c r="E190" s="27">
        <f>SUM(E183:E189)</f>
        <v>146.71300000000002</v>
      </c>
      <c r="F190" s="32">
        <f>SUM(F183:F189)</f>
        <v>46.349000000000004</v>
      </c>
      <c r="G190" s="27">
        <f>SUM(G183:G189)</f>
        <v>10</v>
      </c>
      <c r="H190" s="26"/>
    </row>
    <row r="191" spans="1:8" x14ac:dyDescent="0.25">
      <c r="A191" s="99"/>
      <c r="B191" s="149"/>
      <c r="C191" s="99"/>
      <c r="D191" s="34"/>
      <c r="E191" s="13"/>
      <c r="F191" s="13"/>
      <c r="G191" s="13"/>
      <c r="H191" s="13"/>
    </row>
    <row r="192" spans="1:8" x14ac:dyDescent="0.25">
      <c r="A192" s="99"/>
      <c r="B192" s="105" t="s">
        <v>38</v>
      </c>
      <c r="C192" s="114"/>
      <c r="D192" s="31"/>
      <c r="E192" s="17"/>
      <c r="F192" s="17"/>
      <c r="G192" s="17"/>
      <c r="H192" s="17"/>
    </row>
    <row r="193" spans="1:8" ht="31.5" x14ac:dyDescent="0.25">
      <c r="A193" s="141">
        <v>1</v>
      </c>
      <c r="B193" s="134" t="s">
        <v>13</v>
      </c>
      <c r="C193" s="38">
        <v>9</v>
      </c>
      <c r="D193" s="17">
        <v>1.21</v>
      </c>
      <c r="E193" s="17">
        <v>1.21</v>
      </c>
      <c r="F193" s="17"/>
      <c r="G193" s="17"/>
      <c r="H193" s="17"/>
    </row>
    <row r="194" spans="1:8" s="3" customFormat="1" x14ac:dyDescent="0.25">
      <c r="A194" s="141">
        <v>7</v>
      </c>
      <c r="B194" s="41" t="s">
        <v>19</v>
      </c>
      <c r="C194" s="38">
        <v>1</v>
      </c>
      <c r="D194" s="17">
        <v>7.8</v>
      </c>
      <c r="E194" s="17">
        <v>7.8</v>
      </c>
      <c r="F194" s="17"/>
      <c r="G194" s="38"/>
      <c r="H194" s="38"/>
    </row>
    <row r="195" spans="1:8" ht="15.75" customHeight="1" x14ac:dyDescent="0.25">
      <c r="A195" s="254">
        <v>12</v>
      </c>
      <c r="B195" s="20" t="s">
        <v>23</v>
      </c>
      <c r="C195" s="140">
        <v>4</v>
      </c>
      <c r="D195" s="17">
        <v>33.5</v>
      </c>
      <c r="E195" s="17">
        <v>33.5</v>
      </c>
      <c r="F195" s="17"/>
      <c r="G195" s="17"/>
      <c r="H195" s="17"/>
    </row>
    <row r="196" spans="1:8" ht="15.75" customHeight="1" x14ac:dyDescent="0.25">
      <c r="A196" s="257"/>
      <c r="B196" s="145" t="s">
        <v>35</v>
      </c>
      <c r="C196" s="140">
        <v>5</v>
      </c>
      <c r="D196" s="17">
        <v>89.817999999999998</v>
      </c>
      <c r="E196" s="17">
        <f>SUM(D196-G196)</f>
        <v>89.817999999999998</v>
      </c>
      <c r="F196" s="17">
        <v>64.951999999999998</v>
      </c>
      <c r="G196" s="17"/>
      <c r="H196" s="17"/>
    </row>
    <row r="197" spans="1:8" x14ac:dyDescent="0.25">
      <c r="A197" s="254">
        <v>13</v>
      </c>
      <c r="B197" s="134" t="s">
        <v>27</v>
      </c>
      <c r="C197" s="38">
        <v>10</v>
      </c>
      <c r="D197" s="17">
        <v>1.75</v>
      </c>
      <c r="E197" s="17">
        <v>1.75</v>
      </c>
      <c r="F197" s="17"/>
      <c r="G197" s="17"/>
      <c r="H197" s="17"/>
    </row>
    <row r="198" spans="1:8" x14ac:dyDescent="0.25">
      <c r="A198" s="255"/>
      <c r="B198" s="116" t="s">
        <v>21</v>
      </c>
      <c r="C198" s="38">
        <v>6</v>
      </c>
      <c r="D198" s="17">
        <v>0.7</v>
      </c>
      <c r="E198" s="17">
        <v>0.7</v>
      </c>
      <c r="F198" s="17"/>
      <c r="G198" s="17"/>
      <c r="H198" s="17"/>
    </row>
    <row r="199" spans="1:8" ht="16.5" thickBot="1" x14ac:dyDescent="0.3">
      <c r="A199" s="256"/>
      <c r="B199" s="116" t="s">
        <v>33</v>
      </c>
      <c r="C199" s="140">
        <v>10</v>
      </c>
      <c r="D199" s="17">
        <v>6.0449999999999999</v>
      </c>
      <c r="E199" s="17">
        <v>6.0449999999999999</v>
      </c>
      <c r="F199" s="17">
        <v>5.9160000000000004</v>
      </c>
      <c r="G199" s="17"/>
      <c r="H199" s="17"/>
    </row>
    <row r="200" spans="1:8" ht="16.5" thickBot="1" x14ac:dyDescent="0.3">
      <c r="A200" s="137"/>
      <c r="B200" s="32" t="s">
        <v>31</v>
      </c>
      <c r="C200" s="150"/>
      <c r="D200" s="32">
        <f>SUM(D193:D199)</f>
        <v>140.82299999999998</v>
      </c>
      <c r="E200" s="27">
        <f>SUM(E193:E199)</f>
        <v>140.82299999999998</v>
      </c>
      <c r="F200" s="32">
        <f>SUM(F193:F199)</f>
        <v>70.867999999999995</v>
      </c>
      <c r="G200" s="28">
        <f>SUM(G193:G199)</f>
        <v>0</v>
      </c>
      <c r="H200" s="33"/>
    </row>
    <row r="201" spans="1:8" x14ac:dyDescent="0.25">
      <c r="A201" s="111"/>
      <c r="B201" s="151"/>
      <c r="C201" s="111"/>
      <c r="D201" s="34"/>
      <c r="E201" s="13"/>
      <c r="F201" s="13"/>
      <c r="G201" s="13"/>
      <c r="H201" s="13"/>
    </row>
    <row r="202" spans="1:8" x14ac:dyDescent="0.25">
      <c r="A202" s="111"/>
      <c r="B202" s="131" t="s">
        <v>39</v>
      </c>
      <c r="C202" s="38"/>
      <c r="D202" s="31"/>
      <c r="E202" s="17"/>
      <c r="F202" s="17"/>
      <c r="G202" s="17"/>
      <c r="H202" s="17"/>
    </row>
    <row r="203" spans="1:8" ht="31.5" customHeight="1" x14ac:dyDescent="0.25">
      <c r="A203" s="141">
        <v>1</v>
      </c>
      <c r="B203" s="134" t="s">
        <v>13</v>
      </c>
      <c r="C203" s="38">
        <v>9</v>
      </c>
      <c r="D203" s="17">
        <v>6.851</v>
      </c>
      <c r="E203" s="17">
        <v>6.851</v>
      </c>
      <c r="F203" s="17"/>
      <c r="G203" s="17"/>
      <c r="H203" s="17"/>
    </row>
    <row r="204" spans="1:8" x14ac:dyDescent="0.25">
      <c r="A204" s="141">
        <v>7</v>
      </c>
      <c r="B204" s="41" t="s">
        <v>19</v>
      </c>
      <c r="C204" s="38">
        <v>1</v>
      </c>
      <c r="D204" s="17">
        <v>16.079999999999998</v>
      </c>
      <c r="E204" s="17">
        <f>SUM(D204-G204)</f>
        <v>16.079999999999998</v>
      </c>
      <c r="F204" s="17"/>
      <c r="G204" s="17"/>
      <c r="H204" s="17"/>
    </row>
    <row r="205" spans="1:8" ht="15.75" customHeight="1" x14ac:dyDescent="0.25">
      <c r="A205" s="254">
        <v>12</v>
      </c>
      <c r="B205" s="20" t="s">
        <v>23</v>
      </c>
      <c r="C205" s="38">
        <v>4</v>
      </c>
      <c r="D205" s="17">
        <v>23.07</v>
      </c>
      <c r="E205" s="17">
        <v>23.07</v>
      </c>
      <c r="F205" s="17"/>
      <c r="G205" s="17"/>
      <c r="H205" s="17"/>
    </row>
    <row r="206" spans="1:8" ht="15.75" customHeight="1" x14ac:dyDescent="0.25">
      <c r="A206" s="257"/>
      <c r="B206" s="136" t="s">
        <v>35</v>
      </c>
      <c r="C206" s="38">
        <v>5</v>
      </c>
      <c r="D206" s="17">
        <v>138.81</v>
      </c>
      <c r="E206" s="17">
        <f>SUM(D206-G206)</f>
        <v>138.81</v>
      </c>
      <c r="F206" s="17">
        <v>109.143</v>
      </c>
      <c r="G206" s="17"/>
      <c r="H206" s="17"/>
    </row>
    <row r="207" spans="1:8" x14ac:dyDescent="0.25">
      <c r="A207" s="254">
        <v>13</v>
      </c>
      <c r="B207" s="134" t="s">
        <v>27</v>
      </c>
      <c r="C207" s="38">
        <v>10</v>
      </c>
      <c r="D207" s="17">
        <v>6.82</v>
      </c>
      <c r="E207" s="17">
        <v>6.82</v>
      </c>
      <c r="F207" s="17"/>
      <c r="G207" s="17"/>
      <c r="H207" s="17"/>
    </row>
    <row r="208" spans="1:8" x14ac:dyDescent="0.25">
      <c r="A208" s="255"/>
      <c r="B208" s="122" t="s">
        <v>21</v>
      </c>
      <c r="C208" s="141">
        <v>6</v>
      </c>
      <c r="D208" s="19">
        <v>7.2</v>
      </c>
      <c r="E208" s="19">
        <v>7.2</v>
      </c>
      <c r="F208" s="19"/>
      <c r="G208" s="19"/>
      <c r="H208" s="19"/>
    </row>
    <row r="209" spans="1:8" ht="16.5" thickBot="1" x14ac:dyDescent="0.3">
      <c r="A209" s="256"/>
      <c r="B209" s="145" t="s">
        <v>33</v>
      </c>
      <c r="C209" s="141">
        <v>10</v>
      </c>
      <c r="D209" s="19">
        <v>13.817</v>
      </c>
      <c r="E209" s="19">
        <v>13.817</v>
      </c>
      <c r="F209" s="19">
        <v>13.523</v>
      </c>
      <c r="G209" s="19"/>
      <c r="H209" s="19"/>
    </row>
    <row r="210" spans="1:8" ht="16.5" thickBot="1" x14ac:dyDescent="0.3">
      <c r="A210" s="137"/>
      <c r="B210" s="32" t="s">
        <v>31</v>
      </c>
      <c r="C210" s="150"/>
      <c r="D210" s="26">
        <f>SUM(D203:D209)</f>
        <v>212.648</v>
      </c>
      <c r="E210" s="27">
        <f>SUM(E203:E209)</f>
        <v>212.648</v>
      </c>
      <c r="F210" s="32">
        <f>SUM(F203:F209)</f>
        <v>122.666</v>
      </c>
      <c r="G210" s="28"/>
      <c r="H210" s="26">
        <f>SUM(H203:H209)</f>
        <v>0</v>
      </c>
    </row>
    <row r="211" spans="1:8" x14ac:dyDescent="0.25">
      <c r="A211" s="111"/>
      <c r="B211" s="151"/>
      <c r="C211" s="111"/>
      <c r="D211" s="36"/>
      <c r="E211" s="13"/>
      <c r="F211" s="13"/>
      <c r="G211" s="13"/>
      <c r="H211" s="13"/>
    </row>
    <row r="212" spans="1:8" x14ac:dyDescent="0.25">
      <c r="A212" s="111"/>
      <c r="B212" s="131" t="s">
        <v>40</v>
      </c>
      <c r="C212" s="38"/>
      <c r="D212" s="40"/>
      <c r="E212" s="17"/>
      <c r="F212" s="17"/>
      <c r="G212" s="17"/>
      <c r="H212" s="17"/>
    </row>
    <row r="213" spans="1:8" ht="30" customHeight="1" x14ac:dyDescent="0.25">
      <c r="A213" s="141">
        <v>1</v>
      </c>
      <c r="B213" s="134" t="s">
        <v>13</v>
      </c>
      <c r="C213" s="38">
        <v>9</v>
      </c>
      <c r="D213" s="17">
        <v>4.5679999999999996</v>
      </c>
      <c r="E213" s="17">
        <v>4.5679999999999996</v>
      </c>
      <c r="F213" s="17"/>
      <c r="G213" s="17"/>
      <c r="H213" s="17"/>
    </row>
    <row r="214" spans="1:8" x14ac:dyDescent="0.25">
      <c r="A214" s="38">
        <v>7</v>
      </c>
      <c r="B214" s="41" t="s">
        <v>19</v>
      </c>
      <c r="C214" s="38">
        <v>1</v>
      </c>
      <c r="D214" s="17">
        <v>10.09</v>
      </c>
      <c r="E214" s="17">
        <v>10.09</v>
      </c>
      <c r="F214" s="17"/>
      <c r="G214" s="17"/>
      <c r="H214" s="17"/>
    </row>
    <row r="215" spans="1:8" ht="15.75" customHeight="1" x14ac:dyDescent="0.25">
      <c r="A215" s="254">
        <v>12</v>
      </c>
      <c r="B215" s="20" t="s">
        <v>23</v>
      </c>
      <c r="C215" s="114">
        <v>4</v>
      </c>
      <c r="D215" s="17">
        <v>17.52</v>
      </c>
      <c r="E215" s="25">
        <v>17.52</v>
      </c>
      <c r="F215" s="25"/>
      <c r="G215" s="41"/>
      <c r="H215" s="42"/>
    </row>
    <row r="216" spans="1:8" ht="15.75" customHeight="1" x14ac:dyDescent="0.25">
      <c r="A216" s="257"/>
      <c r="B216" s="145" t="s">
        <v>35</v>
      </c>
      <c r="C216" s="114">
        <v>5</v>
      </c>
      <c r="D216" s="17">
        <v>74.534999999999997</v>
      </c>
      <c r="E216" s="25">
        <f>SUM(D216-G216)</f>
        <v>74.534999999999997</v>
      </c>
      <c r="F216" s="25">
        <v>53.991</v>
      </c>
      <c r="G216" s="25"/>
      <c r="H216" s="17"/>
    </row>
    <row r="217" spans="1:8" x14ac:dyDescent="0.25">
      <c r="A217" s="254">
        <v>13</v>
      </c>
      <c r="B217" s="134" t="s">
        <v>27</v>
      </c>
      <c r="C217" s="140">
        <v>10</v>
      </c>
      <c r="D217" s="17">
        <v>1.23</v>
      </c>
      <c r="E217" s="17">
        <v>1.23</v>
      </c>
      <c r="F217" s="17"/>
      <c r="G217" s="41"/>
      <c r="H217" s="42"/>
    </row>
    <row r="218" spans="1:8" x14ac:dyDescent="0.25">
      <c r="A218" s="255"/>
      <c r="B218" s="122" t="s">
        <v>21</v>
      </c>
      <c r="C218" s="114">
        <v>6</v>
      </c>
      <c r="D218" s="17">
        <v>1.8</v>
      </c>
      <c r="E218" s="43">
        <v>1.8</v>
      </c>
      <c r="F218" s="13"/>
      <c r="G218" s="96"/>
      <c r="H218" s="42"/>
    </row>
    <row r="219" spans="1:8" ht="16.5" thickBot="1" x14ac:dyDescent="0.3">
      <c r="A219" s="256"/>
      <c r="B219" s="136" t="s">
        <v>33</v>
      </c>
      <c r="C219" s="141">
        <v>10</v>
      </c>
      <c r="D219" s="30">
        <v>8.6359999999999992</v>
      </c>
      <c r="E219" s="43">
        <v>8.6359999999999992</v>
      </c>
      <c r="F219" s="43">
        <v>8.452</v>
      </c>
      <c r="G219" s="43"/>
      <c r="H219" s="17"/>
    </row>
    <row r="220" spans="1:8" ht="16.5" thickBot="1" x14ac:dyDescent="0.3">
      <c r="A220" s="137"/>
      <c r="B220" s="32" t="s">
        <v>31</v>
      </c>
      <c r="C220" s="152"/>
      <c r="D220" s="32">
        <f>SUM(D213:D219)</f>
        <v>118.37899999999999</v>
      </c>
      <c r="E220" s="27">
        <f>SUM(E213:E219)</f>
        <v>118.37899999999999</v>
      </c>
      <c r="F220" s="32">
        <f>SUM(F213:F219)</f>
        <v>62.442999999999998</v>
      </c>
      <c r="G220" s="28">
        <f>SUM(G213:G219)</f>
        <v>0</v>
      </c>
      <c r="H220" s="26">
        <f>SUM(H213:H219)</f>
        <v>0</v>
      </c>
    </row>
    <row r="221" spans="1:8" x14ac:dyDescent="0.25">
      <c r="A221" s="111"/>
      <c r="B221" s="135"/>
      <c r="C221" s="99"/>
      <c r="D221" s="34"/>
      <c r="E221" s="43"/>
      <c r="F221" s="43"/>
      <c r="G221" s="43"/>
      <c r="H221" s="13"/>
    </row>
    <row r="222" spans="1:8" x14ac:dyDescent="0.25">
      <c r="A222" s="111"/>
      <c r="B222" s="105" t="s">
        <v>41</v>
      </c>
      <c r="C222" s="99"/>
      <c r="D222" s="34"/>
      <c r="E222" s="36"/>
      <c r="F222" s="36"/>
      <c r="G222" s="36"/>
      <c r="H222" s="17"/>
    </row>
    <row r="223" spans="1:8" x14ac:dyDescent="0.25">
      <c r="A223" s="153">
        <v>7</v>
      </c>
      <c r="B223" s="41" t="s">
        <v>19</v>
      </c>
      <c r="C223" s="99">
        <v>1</v>
      </c>
      <c r="D223" s="13">
        <v>12.1</v>
      </c>
      <c r="E223" s="43">
        <v>12.1</v>
      </c>
      <c r="F223" s="36"/>
      <c r="G223" s="36"/>
      <c r="H223" s="17"/>
    </row>
    <row r="224" spans="1:8" ht="15.75" customHeight="1" x14ac:dyDescent="0.25">
      <c r="A224" s="254">
        <v>12</v>
      </c>
      <c r="B224" s="20" t="s">
        <v>23</v>
      </c>
      <c r="C224" s="99">
        <v>4</v>
      </c>
      <c r="D224" s="13">
        <v>40.229999999999997</v>
      </c>
      <c r="E224" s="43">
        <v>40.229999999999997</v>
      </c>
      <c r="F224" s="43"/>
      <c r="G224" s="43"/>
      <c r="H224" s="17"/>
    </row>
    <row r="225" spans="1:8" ht="15.75" customHeight="1" x14ac:dyDescent="0.25">
      <c r="A225" s="257"/>
      <c r="B225" s="145" t="s">
        <v>35</v>
      </c>
      <c r="C225" s="99">
        <v>5</v>
      </c>
      <c r="D225" s="13">
        <v>95.992999999999995</v>
      </c>
      <c r="E225" s="43">
        <f>SUM(D225-G225)</f>
        <v>95.992999999999995</v>
      </c>
      <c r="F225" s="43">
        <v>69.337000000000003</v>
      </c>
      <c r="G225" s="43"/>
      <c r="H225" s="17"/>
    </row>
    <row r="226" spans="1:8" x14ac:dyDescent="0.25">
      <c r="A226" s="254">
        <v>13</v>
      </c>
      <c r="B226" s="121" t="s">
        <v>27</v>
      </c>
      <c r="C226" s="99">
        <v>10</v>
      </c>
      <c r="D226" s="13">
        <v>2.41</v>
      </c>
      <c r="E226" s="43">
        <v>2.41</v>
      </c>
      <c r="F226" s="43"/>
      <c r="G226" s="36"/>
      <c r="H226" s="17"/>
    </row>
    <row r="227" spans="1:8" x14ac:dyDescent="0.25">
      <c r="A227" s="255"/>
      <c r="B227" s="116" t="s">
        <v>21</v>
      </c>
      <c r="C227" s="99">
        <v>6</v>
      </c>
      <c r="D227" s="13">
        <v>2</v>
      </c>
      <c r="E227" s="43">
        <v>2</v>
      </c>
      <c r="F227" s="43"/>
      <c r="G227" s="36"/>
      <c r="H227" s="17"/>
    </row>
    <row r="228" spans="1:8" ht="16.5" thickBot="1" x14ac:dyDescent="0.3">
      <c r="A228" s="256"/>
      <c r="B228" s="145" t="s">
        <v>33</v>
      </c>
      <c r="C228" s="99">
        <v>10</v>
      </c>
      <c r="D228" s="13">
        <v>13.817</v>
      </c>
      <c r="E228" s="43">
        <v>13.817</v>
      </c>
      <c r="F228" s="43">
        <v>13.523</v>
      </c>
      <c r="G228" s="36"/>
      <c r="H228" s="17"/>
    </row>
    <row r="229" spans="1:8" ht="16.5" thickBot="1" x14ac:dyDescent="0.3">
      <c r="A229" s="137"/>
      <c r="B229" s="32" t="s">
        <v>31</v>
      </c>
      <c r="C229" s="152"/>
      <c r="D229" s="32">
        <f>SUM(D223:D228)</f>
        <v>166.54999999999998</v>
      </c>
      <c r="E229" s="28">
        <f>SUM(E223:E228)</f>
        <v>166.54999999999998</v>
      </c>
      <c r="F229" s="26">
        <f>SUM(F223:F228)</f>
        <v>82.86</v>
      </c>
      <c r="G229" s="28"/>
      <c r="H229" s="26">
        <f>SUM(H223:H228)</f>
        <v>0</v>
      </c>
    </row>
    <row r="230" spans="1:8" x14ac:dyDescent="0.25">
      <c r="A230" s="111"/>
      <c r="B230" s="154"/>
      <c r="C230" s="99"/>
      <c r="D230" s="34"/>
      <c r="E230" s="36"/>
      <c r="F230" s="36"/>
      <c r="G230" s="36"/>
      <c r="H230" s="13"/>
    </row>
    <row r="231" spans="1:8" x14ac:dyDescent="0.25">
      <c r="A231" s="111"/>
      <c r="B231" s="105" t="s">
        <v>42</v>
      </c>
      <c r="C231" s="99"/>
      <c r="D231" s="34"/>
      <c r="E231" s="36"/>
      <c r="F231" s="36"/>
      <c r="G231" s="36"/>
      <c r="H231" s="17"/>
    </row>
    <row r="232" spans="1:8" x14ac:dyDescent="0.25">
      <c r="A232" s="38">
        <v>7</v>
      </c>
      <c r="B232" s="41" t="s">
        <v>19</v>
      </c>
      <c r="C232" s="99">
        <v>1</v>
      </c>
      <c r="D232" s="13">
        <v>6.5</v>
      </c>
      <c r="E232" s="43">
        <v>6.5</v>
      </c>
      <c r="F232" s="36"/>
      <c r="G232" s="36"/>
      <c r="H232" s="17"/>
    </row>
    <row r="233" spans="1:8" ht="15.75" customHeight="1" x14ac:dyDescent="0.25">
      <c r="A233" s="254">
        <v>12</v>
      </c>
      <c r="B233" s="112" t="s">
        <v>23</v>
      </c>
      <c r="C233" s="97">
        <v>4</v>
      </c>
      <c r="D233" s="13">
        <v>29.76</v>
      </c>
      <c r="E233" s="43">
        <v>29.76</v>
      </c>
      <c r="F233" s="43"/>
      <c r="G233" s="36"/>
      <c r="H233" s="17"/>
    </row>
    <row r="234" spans="1:8" x14ac:dyDescent="0.25">
      <c r="A234" s="257"/>
      <c r="B234" s="124" t="s">
        <v>35</v>
      </c>
      <c r="C234" s="97">
        <v>5</v>
      </c>
      <c r="D234" s="13">
        <v>65.265000000000001</v>
      </c>
      <c r="E234" s="43">
        <v>65.265000000000001</v>
      </c>
      <c r="F234" s="43">
        <v>50.875</v>
      </c>
      <c r="G234" s="36"/>
      <c r="H234" s="17"/>
    </row>
    <row r="235" spans="1:8" x14ac:dyDescent="0.25">
      <c r="A235" s="254">
        <v>13</v>
      </c>
      <c r="B235" s="134" t="s">
        <v>27</v>
      </c>
      <c r="C235" s="99">
        <v>10</v>
      </c>
      <c r="D235" s="13">
        <v>1.43</v>
      </c>
      <c r="E235" s="43">
        <v>1.43</v>
      </c>
      <c r="F235" s="43"/>
      <c r="G235" s="36"/>
      <c r="H235" s="17"/>
    </row>
    <row r="236" spans="1:8" x14ac:dyDescent="0.25">
      <c r="A236" s="255"/>
      <c r="B236" s="122" t="s">
        <v>21</v>
      </c>
      <c r="C236" s="114">
        <v>6</v>
      </c>
      <c r="D236" s="19">
        <v>2.4500000000000002</v>
      </c>
      <c r="E236" s="37">
        <v>2.4500000000000002</v>
      </c>
      <c r="F236" s="101"/>
      <c r="G236" s="55"/>
      <c r="H236" s="19"/>
    </row>
    <row r="237" spans="1:8" ht="16.5" thickBot="1" x14ac:dyDescent="0.3">
      <c r="A237" s="256"/>
      <c r="B237" s="145" t="s">
        <v>33</v>
      </c>
      <c r="C237" s="97">
        <v>10</v>
      </c>
      <c r="D237" s="19">
        <v>4.75</v>
      </c>
      <c r="E237" s="37">
        <v>4.75</v>
      </c>
      <c r="F237" s="37">
        <v>4.649</v>
      </c>
      <c r="G237" s="44"/>
      <c r="H237" s="19"/>
    </row>
    <row r="238" spans="1:8" ht="16.5" thickBot="1" x14ac:dyDescent="0.3">
      <c r="A238" s="137"/>
      <c r="B238" s="32" t="s">
        <v>31</v>
      </c>
      <c r="C238" s="152"/>
      <c r="D238" s="32">
        <f>SUM(D232:D237)</f>
        <v>110.15500000000002</v>
      </c>
      <c r="E238" s="27">
        <f>SUM(E232:E237)</f>
        <v>110.15500000000002</v>
      </c>
      <c r="F238" s="32">
        <f>SUM(F232:F237)</f>
        <v>55.524000000000001</v>
      </c>
      <c r="G238" s="28"/>
      <c r="H238" s="26">
        <f>SUM(H232:H237)</f>
        <v>0</v>
      </c>
    </row>
    <row r="239" spans="1:8" x14ac:dyDescent="0.25">
      <c r="A239" s="111"/>
      <c r="B239" s="135"/>
      <c r="C239" s="99"/>
      <c r="D239" s="34"/>
      <c r="E239" s="43"/>
      <c r="F239" s="43"/>
      <c r="G239" s="36"/>
      <c r="H239" s="13"/>
    </row>
    <row r="240" spans="1:8" x14ac:dyDescent="0.25">
      <c r="A240" s="133"/>
      <c r="B240" s="105" t="s">
        <v>43</v>
      </c>
      <c r="C240" s="99"/>
      <c r="D240" s="34"/>
      <c r="E240" s="36"/>
      <c r="F240" s="36"/>
      <c r="G240" s="36"/>
      <c r="H240" s="17"/>
    </row>
    <row r="241" spans="1:8" ht="16.5" customHeight="1" x14ac:dyDescent="0.25">
      <c r="A241" s="254">
        <v>7</v>
      </c>
      <c r="B241" s="41" t="s">
        <v>19</v>
      </c>
      <c r="C241" s="99">
        <v>1</v>
      </c>
      <c r="D241" s="13">
        <v>17.114999999999998</v>
      </c>
      <c r="E241" s="43">
        <f>SUM(D241-G241)</f>
        <v>17.114999999999998</v>
      </c>
      <c r="F241" s="36"/>
      <c r="G241" s="36"/>
      <c r="H241" s="17"/>
    </row>
    <row r="242" spans="1:8" ht="17.25" customHeight="1" x14ac:dyDescent="0.25">
      <c r="A242" s="257"/>
      <c r="B242" s="116" t="s">
        <v>21</v>
      </c>
      <c r="C242" s="99">
        <v>1</v>
      </c>
      <c r="D242" s="13">
        <v>3</v>
      </c>
      <c r="E242" s="43">
        <v>3</v>
      </c>
      <c r="F242" s="36"/>
      <c r="G242" s="36"/>
      <c r="H242" s="17"/>
    </row>
    <row r="243" spans="1:8" ht="15.75" customHeight="1" x14ac:dyDescent="0.25">
      <c r="A243" s="254">
        <v>12</v>
      </c>
      <c r="B243" s="20" t="s">
        <v>23</v>
      </c>
      <c r="C243" s="99">
        <v>4</v>
      </c>
      <c r="D243" s="13">
        <v>25.4</v>
      </c>
      <c r="E243" s="43">
        <v>25.4</v>
      </c>
      <c r="F243" s="43"/>
      <c r="G243" s="36"/>
      <c r="H243" s="17"/>
    </row>
    <row r="244" spans="1:8" ht="15.75" customHeight="1" x14ac:dyDescent="0.25">
      <c r="A244" s="257"/>
      <c r="B244" s="136" t="s">
        <v>35</v>
      </c>
      <c r="C244" s="99">
        <v>5</v>
      </c>
      <c r="D244" s="13">
        <v>62.484000000000002</v>
      </c>
      <c r="E244" s="43">
        <f>SUM(D244-G244)</f>
        <v>62.484000000000002</v>
      </c>
      <c r="F244" s="43">
        <v>44.506999999999998</v>
      </c>
      <c r="G244" s="13"/>
      <c r="H244" s="17"/>
    </row>
    <row r="245" spans="1:8" x14ac:dyDescent="0.25">
      <c r="A245" s="254">
        <v>13</v>
      </c>
      <c r="B245" s="134" t="s">
        <v>27</v>
      </c>
      <c r="C245" s="99">
        <v>10</v>
      </c>
      <c r="D245" s="13">
        <v>2.38</v>
      </c>
      <c r="E245" s="43">
        <v>2.38</v>
      </c>
      <c r="F245" s="43"/>
      <c r="G245" s="36"/>
      <c r="H245" s="17"/>
    </row>
    <row r="246" spans="1:8" ht="16.5" thickBot="1" x14ac:dyDescent="0.3">
      <c r="A246" s="256"/>
      <c r="B246" s="136" t="s">
        <v>33</v>
      </c>
      <c r="C246" s="97">
        <v>10</v>
      </c>
      <c r="D246" s="13">
        <v>5.181</v>
      </c>
      <c r="E246" s="43">
        <v>5.181</v>
      </c>
      <c r="F246" s="43">
        <v>5.07</v>
      </c>
      <c r="G246" s="36"/>
      <c r="H246" s="17"/>
    </row>
    <row r="247" spans="1:8" ht="16.5" thickBot="1" x14ac:dyDescent="0.3">
      <c r="A247" s="137"/>
      <c r="B247" s="32" t="s">
        <v>31</v>
      </c>
      <c r="C247" s="152"/>
      <c r="D247" s="32">
        <f>SUM(D241:D246)</f>
        <v>115.55999999999999</v>
      </c>
      <c r="E247" s="27">
        <f>SUM(E241:E246)</f>
        <v>115.55999999999999</v>
      </c>
      <c r="F247" s="32">
        <f>SUM(F241:F246)</f>
        <v>49.576999999999998</v>
      </c>
      <c r="G247" s="28">
        <f>SUM(G241:G246)</f>
        <v>0</v>
      </c>
      <c r="H247" s="26">
        <f>SUM(H241:H246)</f>
        <v>0</v>
      </c>
    </row>
    <row r="248" spans="1:8" x14ac:dyDescent="0.25">
      <c r="A248" s="111"/>
      <c r="B248" s="154"/>
      <c r="C248" s="99"/>
      <c r="D248" s="34"/>
      <c r="E248" s="43"/>
      <c r="F248" s="43"/>
      <c r="G248" s="36"/>
      <c r="H248" s="13"/>
    </row>
    <row r="249" spans="1:8" x14ac:dyDescent="0.25">
      <c r="A249" s="111"/>
      <c r="B249" s="105" t="s">
        <v>44</v>
      </c>
      <c r="C249" s="99"/>
      <c r="D249" s="34"/>
      <c r="E249" s="36"/>
      <c r="F249" s="36"/>
      <c r="G249" s="36"/>
      <c r="H249" s="17"/>
    </row>
    <row r="250" spans="1:8" x14ac:dyDescent="0.25">
      <c r="A250" s="156">
        <v>7</v>
      </c>
      <c r="B250" s="41" t="s">
        <v>19</v>
      </c>
      <c r="C250" s="99">
        <v>1</v>
      </c>
      <c r="D250" s="13">
        <v>21.712</v>
      </c>
      <c r="E250" s="43">
        <v>21.712</v>
      </c>
      <c r="F250" s="36"/>
      <c r="G250" s="36"/>
      <c r="H250" s="17"/>
    </row>
    <row r="251" spans="1:8" ht="15.75" customHeight="1" x14ac:dyDescent="0.25">
      <c r="A251" s="254">
        <v>12</v>
      </c>
      <c r="B251" s="20" t="s">
        <v>23</v>
      </c>
      <c r="C251" s="99">
        <v>4</v>
      </c>
      <c r="D251" s="13">
        <v>13.21</v>
      </c>
      <c r="E251" s="43">
        <v>13.21</v>
      </c>
      <c r="F251" s="43"/>
      <c r="G251" s="40"/>
      <c r="H251" s="17"/>
    </row>
    <row r="252" spans="1:8" ht="15.75" customHeight="1" x14ac:dyDescent="0.25">
      <c r="A252" s="257"/>
      <c r="B252" s="136" t="s">
        <v>35</v>
      </c>
      <c r="C252" s="99">
        <v>5</v>
      </c>
      <c r="D252" s="13">
        <v>52.329000000000001</v>
      </c>
      <c r="E252" s="43">
        <f>SUM(D252-G252)</f>
        <v>51.329000000000001</v>
      </c>
      <c r="F252" s="43">
        <v>43.884</v>
      </c>
      <c r="G252" s="17">
        <v>1</v>
      </c>
      <c r="H252" s="17"/>
    </row>
    <row r="253" spans="1:8" x14ac:dyDescent="0.25">
      <c r="A253" s="274">
        <v>13</v>
      </c>
      <c r="B253" s="134" t="s">
        <v>27</v>
      </c>
      <c r="C253" s="123">
        <v>10</v>
      </c>
      <c r="D253" s="17">
        <v>2.2999999999999998</v>
      </c>
      <c r="E253" s="25">
        <v>2.2999999999999998</v>
      </c>
      <c r="F253" s="25"/>
      <c r="G253" s="40"/>
      <c r="H253" s="17"/>
    </row>
    <row r="254" spans="1:8" ht="16.5" thickBot="1" x14ac:dyDescent="0.3">
      <c r="A254" s="275"/>
      <c r="B254" s="136" t="s">
        <v>33</v>
      </c>
      <c r="C254" s="126">
        <v>10</v>
      </c>
      <c r="D254" s="19">
        <v>3.887</v>
      </c>
      <c r="E254" s="37">
        <v>3.887</v>
      </c>
      <c r="F254" s="37">
        <v>3.8039999999999998</v>
      </c>
      <c r="G254" s="44"/>
      <c r="H254" s="19"/>
    </row>
    <row r="255" spans="1:8" ht="16.5" thickBot="1" x14ac:dyDescent="0.3">
      <c r="A255" s="143"/>
      <c r="B255" s="32" t="s">
        <v>31</v>
      </c>
      <c r="C255" s="152"/>
      <c r="D255" s="32">
        <f>SUM(D250:D254)</f>
        <v>93.438000000000002</v>
      </c>
      <c r="E255" s="27">
        <f>SUM(E250:E254)</f>
        <v>92.438000000000002</v>
      </c>
      <c r="F255" s="32">
        <f>SUM(F250:F254)</f>
        <v>47.688000000000002</v>
      </c>
      <c r="G255" s="28">
        <f>SUM(G250:G254)</f>
        <v>1</v>
      </c>
      <c r="H255" s="26">
        <f>SUM(H250:H253)</f>
        <v>0</v>
      </c>
    </row>
    <row r="256" spans="1:8" x14ac:dyDescent="0.25">
      <c r="A256" s="111"/>
      <c r="B256" s="151"/>
      <c r="C256" s="99"/>
      <c r="D256" s="34"/>
      <c r="E256" s="43"/>
      <c r="F256" s="43"/>
      <c r="G256" s="36"/>
      <c r="H256" s="13"/>
    </row>
    <row r="257" spans="1:8" x14ac:dyDescent="0.25">
      <c r="A257" s="111"/>
      <c r="B257" s="131" t="s">
        <v>45</v>
      </c>
      <c r="C257" s="114"/>
      <c r="D257" s="31"/>
      <c r="E257" s="40"/>
      <c r="F257" s="40"/>
      <c r="G257" s="40"/>
      <c r="H257" s="17"/>
    </row>
    <row r="258" spans="1:8" ht="31.5" customHeight="1" x14ac:dyDescent="0.25">
      <c r="A258" s="141">
        <v>1</v>
      </c>
      <c r="B258" s="134" t="s">
        <v>13</v>
      </c>
      <c r="C258" s="38">
        <v>9</v>
      </c>
      <c r="D258" s="13">
        <v>6.6680000000000001</v>
      </c>
      <c r="E258" s="13">
        <v>6.6680000000000001</v>
      </c>
      <c r="F258" s="13"/>
      <c r="G258" s="36"/>
      <c r="H258" s="17"/>
    </row>
    <row r="259" spans="1:8" x14ac:dyDescent="0.25">
      <c r="A259" s="38">
        <v>7</v>
      </c>
      <c r="B259" s="41" t="s">
        <v>19</v>
      </c>
      <c r="C259" s="99">
        <v>1</v>
      </c>
      <c r="D259" s="13">
        <v>53.395000000000003</v>
      </c>
      <c r="E259" s="13">
        <f>SUM(D259-G259)</f>
        <v>53.395000000000003</v>
      </c>
      <c r="F259" s="13"/>
      <c r="G259" s="36"/>
      <c r="H259" s="17"/>
    </row>
    <row r="260" spans="1:8" ht="15.75" customHeight="1" x14ac:dyDescent="0.25">
      <c r="A260" s="254">
        <v>12</v>
      </c>
      <c r="B260" s="20" t="s">
        <v>23</v>
      </c>
      <c r="C260" s="99">
        <v>4</v>
      </c>
      <c r="D260" s="13">
        <v>19.489999999999998</v>
      </c>
      <c r="E260" s="13">
        <v>19.489999999999998</v>
      </c>
      <c r="F260" s="13"/>
      <c r="G260" s="36"/>
      <c r="H260" s="17"/>
    </row>
    <row r="261" spans="1:8" ht="15.75" customHeight="1" x14ac:dyDescent="0.25">
      <c r="A261" s="255"/>
      <c r="B261" s="219"/>
      <c r="C261" s="216">
        <v>6</v>
      </c>
      <c r="D261" s="13">
        <v>1.097</v>
      </c>
      <c r="E261" s="13">
        <f>SUM(D261-G261)</f>
        <v>1.097</v>
      </c>
      <c r="F261" s="13"/>
      <c r="G261" s="36"/>
      <c r="H261" s="17"/>
    </row>
    <row r="262" spans="1:8" ht="15.75" customHeight="1" x14ac:dyDescent="0.25">
      <c r="A262" s="257"/>
      <c r="B262" s="145" t="s">
        <v>35</v>
      </c>
      <c r="C262" s="99">
        <v>5</v>
      </c>
      <c r="D262" s="13">
        <v>64.322000000000003</v>
      </c>
      <c r="E262" s="13">
        <f>SUM(D262-G262)</f>
        <v>64.322000000000003</v>
      </c>
      <c r="F262" s="13">
        <v>49.814999999999998</v>
      </c>
      <c r="G262" s="36"/>
      <c r="H262" s="17"/>
    </row>
    <row r="263" spans="1:8" x14ac:dyDescent="0.25">
      <c r="A263" s="254">
        <v>13</v>
      </c>
      <c r="B263" s="157" t="s">
        <v>27</v>
      </c>
      <c r="C263" s="114">
        <v>10</v>
      </c>
      <c r="D263" s="17">
        <v>2.14</v>
      </c>
      <c r="E263" s="17">
        <v>2.14</v>
      </c>
      <c r="F263" s="17"/>
      <c r="G263" s="40"/>
      <c r="H263" s="40"/>
    </row>
    <row r="264" spans="1:8" ht="16.5" thickBot="1" x14ac:dyDescent="0.3">
      <c r="A264" s="256"/>
      <c r="B264" s="145" t="s">
        <v>33</v>
      </c>
      <c r="C264" s="158">
        <v>10</v>
      </c>
      <c r="D264" s="19">
        <v>6.0449999999999999</v>
      </c>
      <c r="E264" s="19">
        <v>6.0449999999999999</v>
      </c>
      <c r="F264" s="19">
        <v>5.9160000000000004</v>
      </c>
      <c r="G264" s="44"/>
      <c r="H264" s="44"/>
    </row>
    <row r="265" spans="1:8" ht="16.5" thickBot="1" x14ac:dyDescent="0.3">
      <c r="A265" s="143"/>
      <c r="B265" s="32" t="s">
        <v>31</v>
      </c>
      <c r="C265" s="159"/>
      <c r="D265" s="26">
        <f>SUM(D258:D264)</f>
        <v>153.15699999999995</v>
      </c>
      <c r="E265" s="28">
        <f>SUM(E258:E264)</f>
        <v>153.15699999999995</v>
      </c>
      <c r="F265" s="26">
        <f>SUM(F258:F264)</f>
        <v>55.730999999999995</v>
      </c>
      <c r="G265" s="28"/>
      <c r="H265" s="26">
        <f>SUM(H258:H263)</f>
        <v>0</v>
      </c>
    </row>
    <row r="266" spans="1:8" x14ac:dyDescent="0.25">
      <c r="A266" s="7"/>
      <c r="B266" s="151"/>
      <c r="C266" s="7"/>
      <c r="D266" s="36"/>
      <c r="E266" s="36"/>
      <c r="F266" s="36"/>
      <c r="G266" s="36"/>
      <c r="H266" s="36"/>
    </row>
    <row r="267" spans="1:8" x14ac:dyDescent="0.25">
      <c r="A267" s="7"/>
      <c r="B267" s="131" t="s">
        <v>46</v>
      </c>
      <c r="C267" s="160"/>
      <c r="D267" s="31"/>
      <c r="E267" s="31"/>
      <c r="F267" s="31"/>
      <c r="G267" s="31"/>
      <c r="H267" s="40"/>
    </row>
    <row r="268" spans="1:8" x14ac:dyDescent="0.25">
      <c r="A268" s="153">
        <v>7</v>
      </c>
      <c r="B268" s="96" t="s">
        <v>19</v>
      </c>
      <c r="C268" s="114">
        <v>1</v>
      </c>
      <c r="D268" s="17">
        <v>20</v>
      </c>
      <c r="E268" s="25">
        <v>20</v>
      </c>
      <c r="F268" s="31"/>
      <c r="G268" s="31"/>
      <c r="H268" s="17">
        <v>3.0000000000000001E-3</v>
      </c>
    </row>
    <row r="269" spans="1:8" ht="15.75" customHeight="1" x14ac:dyDescent="0.25">
      <c r="A269" s="254">
        <v>12</v>
      </c>
      <c r="B269" s="20" t="s">
        <v>23</v>
      </c>
      <c r="C269" s="114">
        <v>4</v>
      </c>
      <c r="D269" s="17">
        <v>54.9</v>
      </c>
      <c r="E269" s="17">
        <v>54.9</v>
      </c>
      <c r="F269" s="17"/>
      <c r="G269" s="17"/>
      <c r="H269" s="17"/>
    </row>
    <row r="270" spans="1:8" ht="15.75" customHeight="1" x14ac:dyDescent="0.25">
      <c r="A270" s="255"/>
      <c r="B270" s="136" t="s">
        <v>35</v>
      </c>
      <c r="C270" s="114">
        <v>5</v>
      </c>
      <c r="D270" s="17">
        <v>383.85899999999998</v>
      </c>
      <c r="E270" s="17">
        <f>SUM(D270-G270)</f>
        <v>374.80500000000001</v>
      </c>
      <c r="F270" s="17">
        <v>249.87700000000001</v>
      </c>
      <c r="G270" s="17">
        <v>9.0540000000000003</v>
      </c>
      <c r="H270" s="17"/>
    </row>
    <row r="271" spans="1:8" x14ac:dyDescent="0.25">
      <c r="A271" s="257"/>
      <c r="B271" s="116" t="s">
        <v>21</v>
      </c>
      <c r="C271" s="114">
        <v>5</v>
      </c>
      <c r="D271" s="17">
        <v>13</v>
      </c>
      <c r="E271" s="17">
        <v>13</v>
      </c>
      <c r="F271" s="40"/>
      <c r="G271" s="17"/>
      <c r="H271" s="17"/>
    </row>
    <row r="272" spans="1:8" x14ac:dyDescent="0.25">
      <c r="A272" s="254">
        <v>13</v>
      </c>
      <c r="B272" s="121" t="s">
        <v>47</v>
      </c>
      <c r="C272" s="38">
        <v>10</v>
      </c>
      <c r="D272" s="17">
        <v>7.72</v>
      </c>
      <c r="E272" s="17">
        <v>7.72</v>
      </c>
      <c r="F272" s="17"/>
      <c r="G272" s="17"/>
      <c r="H272" s="17"/>
    </row>
    <row r="273" spans="1:8" x14ac:dyDescent="0.25">
      <c r="A273" s="255"/>
      <c r="B273" s="116" t="s">
        <v>21</v>
      </c>
      <c r="C273" s="38">
        <v>6</v>
      </c>
      <c r="D273" s="17">
        <v>20</v>
      </c>
      <c r="E273" s="17">
        <f>SUM(D273-G273)</f>
        <v>20</v>
      </c>
      <c r="F273" s="17">
        <v>4.7839999999999998</v>
      </c>
      <c r="G273" s="17"/>
      <c r="H273" s="17"/>
    </row>
    <row r="274" spans="1:8" ht="16.5" thickBot="1" x14ac:dyDescent="0.3">
      <c r="A274" s="256"/>
      <c r="B274" s="145" t="s">
        <v>33</v>
      </c>
      <c r="C274" s="114">
        <v>10</v>
      </c>
      <c r="D274" s="17">
        <v>26.77</v>
      </c>
      <c r="E274" s="17">
        <v>26.77</v>
      </c>
      <c r="F274" s="17">
        <v>26.201000000000001</v>
      </c>
      <c r="G274" s="17"/>
      <c r="H274" s="17"/>
    </row>
    <row r="275" spans="1:8" ht="16.5" thickBot="1" x14ac:dyDescent="0.3">
      <c r="A275" s="137"/>
      <c r="B275" s="32" t="s">
        <v>31</v>
      </c>
      <c r="C275" s="150"/>
      <c r="D275" s="32">
        <f>SUM(D268:D274)</f>
        <v>526.24900000000002</v>
      </c>
      <c r="E275" s="45">
        <f>SUM(E268:E274)</f>
        <v>517.19500000000005</v>
      </c>
      <c r="F275" s="32">
        <f>SUM(F268:F274)</f>
        <v>280.86200000000002</v>
      </c>
      <c r="G275" s="28">
        <f>SUM(G268:G274)</f>
        <v>9.0540000000000003</v>
      </c>
      <c r="H275" s="26">
        <f>SUM(H268:H274)</f>
        <v>3.0000000000000001E-3</v>
      </c>
    </row>
    <row r="276" spans="1:8" x14ac:dyDescent="0.25">
      <c r="A276" s="111"/>
      <c r="B276" s="161"/>
      <c r="C276" s="111"/>
      <c r="D276" s="34"/>
      <c r="E276" s="13"/>
      <c r="F276" s="13"/>
      <c r="G276" s="13"/>
      <c r="H276" s="13"/>
    </row>
    <row r="277" spans="1:8" x14ac:dyDescent="0.25">
      <c r="A277" s="111"/>
      <c r="B277" s="131" t="s">
        <v>48</v>
      </c>
      <c r="C277" s="38"/>
      <c r="D277" s="31"/>
      <c r="E277" s="17"/>
      <c r="F277" s="17"/>
      <c r="G277" s="17"/>
      <c r="H277" s="17"/>
    </row>
    <row r="278" spans="1:8" x14ac:dyDescent="0.25">
      <c r="A278" s="38">
        <v>7</v>
      </c>
      <c r="B278" s="96" t="s">
        <v>19</v>
      </c>
      <c r="C278" s="162">
        <v>1</v>
      </c>
      <c r="D278" s="17">
        <v>3.48</v>
      </c>
      <c r="E278" s="17">
        <v>3.48</v>
      </c>
      <c r="F278" s="17"/>
      <c r="G278" s="17"/>
      <c r="H278" s="17"/>
    </row>
    <row r="279" spans="1:8" ht="15.75" customHeight="1" x14ac:dyDescent="0.25">
      <c r="A279" s="254">
        <v>12</v>
      </c>
      <c r="B279" s="20" t="s">
        <v>23</v>
      </c>
      <c r="C279" s="38">
        <v>4</v>
      </c>
      <c r="D279" s="17">
        <v>14.03</v>
      </c>
      <c r="E279" s="17">
        <v>14.03</v>
      </c>
      <c r="F279" s="17"/>
      <c r="G279" s="17"/>
      <c r="H279" s="17"/>
    </row>
    <row r="280" spans="1:8" ht="15.75" customHeight="1" x14ac:dyDescent="0.25">
      <c r="A280" s="257"/>
      <c r="B280" s="136" t="s">
        <v>35</v>
      </c>
      <c r="C280" s="38">
        <v>5</v>
      </c>
      <c r="D280" s="17">
        <v>35.273000000000003</v>
      </c>
      <c r="E280" s="17">
        <v>35.273000000000003</v>
      </c>
      <c r="F280" s="17">
        <v>28.015999999999998</v>
      </c>
      <c r="G280" s="17"/>
      <c r="H280" s="17"/>
    </row>
    <row r="281" spans="1:8" ht="16.5" thickBot="1" x14ac:dyDescent="0.3">
      <c r="A281" s="141">
        <v>13</v>
      </c>
      <c r="B281" s="41" t="s">
        <v>27</v>
      </c>
      <c r="C281" s="38">
        <v>10</v>
      </c>
      <c r="D281" s="17">
        <v>2.67</v>
      </c>
      <c r="E281" s="17">
        <v>2.67</v>
      </c>
      <c r="F281" s="17"/>
      <c r="G281" s="17"/>
      <c r="H281" s="17"/>
    </row>
    <row r="282" spans="1:8" ht="16.5" thickBot="1" x14ac:dyDescent="0.3">
      <c r="A282" s="143"/>
      <c r="B282" s="32" t="s">
        <v>31</v>
      </c>
      <c r="C282" s="150"/>
      <c r="D282" s="32">
        <f>SUM(D278:D281)</f>
        <v>55.453000000000003</v>
      </c>
      <c r="E282" s="27">
        <f>SUM(E278:E281)</f>
        <v>55.453000000000003</v>
      </c>
      <c r="F282" s="32">
        <f>SUM(F278:F281)</f>
        <v>28.015999999999998</v>
      </c>
      <c r="G282" s="39"/>
      <c r="H282" s="33"/>
    </row>
    <row r="283" spans="1:8" x14ac:dyDescent="0.25">
      <c r="A283" s="111"/>
      <c r="B283" s="151"/>
      <c r="C283" s="99"/>
      <c r="D283" s="36"/>
      <c r="E283" s="34"/>
      <c r="F283" s="36"/>
      <c r="G283" s="36"/>
      <c r="H283" s="36"/>
    </row>
    <row r="284" spans="1:8" ht="31.5" x14ac:dyDescent="0.25">
      <c r="A284" s="111"/>
      <c r="B284" s="131" t="s">
        <v>49</v>
      </c>
      <c r="C284" s="114"/>
      <c r="D284" s="40"/>
      <c r="E284" s="31"/>
      <c r="F284" s="40"/>
      <c r="G284" s="40"/>
      <c r="H284" s="40"/>
    </row>
    <row r="285" spans="1:8" ht="31.5" x14ac:dyDescent="0.25">
      <c r="A285" s="38">
        <v>1</v>
      </c>
      <c r="B285" s="42" t="s">
        <v>13</v>
      </c>
      <c r="C285" s="99">
        <v>9</v>
      </c>
      <c r="D285" s="17">
        <v>1</v>
      </c>
      <c r="E285" s="17">
        <v>1</v>
      </c>
      <c r="F285" s="40"/>
      <c r="G285" s="40"/>
      <c r="H285" s="40"/>
    </row>
    <row r="286" spans="1:8" ht="33.75" customHeight="1" x14ac:dyDescent="0.25">
      <c r="A286" s="141">
        <v>7</v>
      </c>
      <c r="B286" s="112" t="s">
        <v>50</v>
      </c>
      <c r="C286" s="114">
        <v>1</v>
      </c>
      <c r="D286" s="17">
        <v>215.517</v>
      </c>
      <c r="E286" s="17">
        <f>SUM(D286-G286)</f>
        <v>215.517</v>
      </c>
      <c r="F286" s="40"/>
      <c r="G286" s="40"/>
      <c r="H286" s="40"/>
    </row>
    <row r="287" spans="1:8" ht="18.75" customHeight="1" x14ac:dyDescent="0.25">
      <c r="A287" s="38">
        <v>7</v>
      </c>
      <c r="B287" s="41" t="s">
        <v>19</v>
      </c>
      <c r="C287" s="114">
        <v>1</v>
      </c>
      <c r="D287" s="17">
        <v>878.18499999999995</v>
      </c>
      <c r="E287" s="17">
        <v>81.162999999999997</v>
      </c>
      <c r="F287" s="17"/>
      <c r="G287" s="17">
        <v>797.02200000000005</v>
      </c>
      <c r="H287" s="40"/>
    </row>
    <row r="288" spans="1:8" ht="39" customHeight="1" thickBot="1" x14ac:dyDescent="0.3">
      <c r="A288" s="141">
        <v>12</v>
      </c>
      <c r="B288" s="42" t="s">
        <v>51</v>
      </c>
      <c r="C288" s="114">
        <v>4</v>
      </c>
      <c r="D288" s="17">
        <v>67.734999999999999</v>
      </c>
      <c r="E288" s="17">
        <v>67.734999999999999</v>
      </c>
      <c r="F288" s="40"/>
      <c r="G288" s="40"/>
      <c r="H288" s="40"/>
    </row>
    <row r="289" spans="1:8" ht="16.5" thickBot="1" x14ac:dyDescent="0.3">
      <c r="A289" s="143"/>
      <c r="B289" s="32" t="s">
        <v>31</v>
      </c>
      <c r="C289" s="150"/>
      <c r="D289" s="32">
        <f>SUM(D285:D288)</f>
        <v>1162.4369999999999</v>
      </c>
      <c r="E289" s="27">
        <f>SUM(E285:E288)</f>
        <v>365.41500000000002</v>
      </c>
      <c r="F289" s="26"/>
      <c r="G289" s="28">
        <f>SUM(G285:G288)</f>
        <v>797.02200000000005</v>
      </c>
      <c r="H289" s="33"/>
    </row>
    <row r="290" spans="1:8" x14ac:dyDescent="0.25">
      <c r="A290" s="111"/>
      <c r="B290" s="161"/>
      <c r="C290" s="111"/>
      <c r="D290" s="34"/>
      <c r="E290" s="13"/>
      <c r="F290" s="13"/>
      <c r="G290" s="13"/>
      <c r="H290" s="13"/>
    </row>
    <row r="291" spans="1:8" ht="31.5" x14ac:dyDescent="0.25">
      <c r="A291" s="111"/>
      <c r="B291" s="163" t="s">
        <v>52</v>
      </c>
      <c r="C291" s="38"/>
      <c r="D291" s="31"/>
      <c r="E291" s="17"/>
      <c r="F291" s="17"/>
      <c r="G291" s="17"/>
      <c r="H291" s="17"/>
    </row>
    <row r="292" spans="1:8" ht="16.5" thickBot="1" x14ac:dyDescent="0.3">
      <c r="A292" s="141">
        <v>7</v>
      </c>
      <c r="B292" s="112" t="s">
        <v>19</v>
      </c>
      <c r="C292" s="141">
        <v>1</v>
      </c>
      <c r="D292" s="19">
        <v>78.459999999999994</v>
      </c>
      <c r="E292" s="19">
        <v>78.459999999999994</v>
      </c>
      <c r="F292" s="19">
        <v>70</v>
      </c>
      <c r="G292" s="19"/>
      <c r="H292" s="19"/>
    </row>
    <row r="293" spans="1:8" ht="16.5" thickBot="1" x14ac:dyDescent="0.3">
      <c r="A293" s="143"/>
      <c r="B293" s="164" t="s">
        <v>31</v>
      </c>
      <c r="C293" s="150"/>
      <c r="D293" s="32">
        <f>SUM(D292)</f>
        <v>78.459999999999994</v>
      </c>
      <c r="E293" s="27">
        <f>SUM(E292)</f>
        <v>78.459999999999994</v>
      </c>
      <c r="F293" s="32">
        <f>SUM(F292)</f>
        <v>70</v>
      </c>
      <c r="G293" s="39"/>
      <c r="H293" s="26">
        <f>SUM(H292)</f>
        <v>0</v>
      </c>
    </row>
    <row r="294" spans="1:8" x14ac:dyDescent="0.25">
      <c r="A294" s="111"/>
      <c r="B294" s="165"/>
      <c r="C294" s="38"/>
      <c r="D294" s="31"/>
      <c r="E294" s="17"/>
      <c r="F294" s="17"/>
      <c r="G294" s="17"/>
      <c r="H294" s="17"/>
    </row>
    <row r="295" spans="1:8" x14ac:dyDescent="0.25">
      <c r="A295" s="111"/>
      <c r="B295" s="166" t="s">
        <v>53</v>
      </c>
      <c r="C295" s="130"/>
      <c r="D295" s="31"/>
      <c r="E295" s="40"/>
      <c r="F295" s="40"/>
      <c r="G295" s="40"/>
      <c r="H295" s="40"/>
    </row>
    <row r="296" spans="1:8" x14ac:dyDescent="0.25">
      <c r="A296" s="258">
        <v>6</v>
      </c>
      <c r="B296" s="42" t="s">
        <v>18</v>
      </c>
      <c r="C296" s="38">
        <v>8</v>
      </c>
      <c r="D296" s="17">
        <v>155.55199999999999</v>
      </c>
      <c r="E296" s="17">
        <v>155.55199999999999</v>
      </c>
      <c r="F296" s="17">
        <v>131.05699999999999</v>
      </c>
      <c r="G296" s="17"/>
      <c r="H296" s="17"/>
    </row>
    <row r="297" spans="1:8" x14ac:dyDescent="0.25">
      <c r="A297" s="259"/>
      <c r="B297" s="42" t="s">
        <v>16</v>
      </c>
      <c r="C297" s="38">
        <v>8</v>
      </c>
      <c r="D297" s="19">
        <v>1.45</v>
      </c>
      <c r="E297" s="19">
        <v>1.45</v>
      </c>
      <c r="F297" s="19">
        <v>1.429</v>
      </c>
      <c r="G297" s="19"/>
      <c r="H297" s="19"/>
    </row>
    <row r="298" spans="1:8" ht="16.5" thickBot="1" x14ac:dyDescent="0.3">
      <c r="A298" s="262"/>
      <c r="B298" s="116" t="s">
        <v>21</v>
      </c>
      <c r="C298" s="38">
        <v>8</v>
      </c>
      <c r="D298" s="19">
        <v>25</v>
      </c>
      <c r="E298" s="19">
        <v>25</v>
      </c>
      <c r="F298" s="19">
        <v>12.9</v>
      </c>
      <c r="G298" s="19"/>
      <c r="H298" s="19"/>
    </row>
    <row r="299" spans="1:8" ht="16.5" thickBot="1" x14ac:dyDescent="0.3">
      <c r="A299" s="167"/>
      <c r="B299" s="32" t="s">
        <v>31</v>
      </c>
      <c r="C299" s="150"/>
      <c r="D299" s="32">
        <f>SUM(D296:D298)</f>
        <v>182.00199999999998</v>
      </c>
      <c r="E299" s="27">
        <f>SUM(E296:E298)</f>
        <v>182.00199999999998</v>
      </c>
      <c r="F299" s="32">
        <f>SUM(F296:F298)</f>
        <v>145.386</v>
      </c>
      <c r="G299" s="39"/>
      <c r="H299" s="26"/>
    </row>
    <row r="300" spans="1:8" x14ac:dyDescent="0.25">
      <c r="A300" s="99"/>
      <c r="B300" s="34"/>
      <c r="C300" s="111"/>
      <c r="D300" s="34"/>
      <c r="E300" s="34"/>
      <c r="F300" s="34"/>
      <c r="G300" s="13"/>
      <c r="H300" s="36"/>
    </row>
    <row r="301" spans="1:8" x14ac:dyDescent="0.25">
      <c r="A301" s="114"/>
      <c r="B301" s="163" t="s">
        <v>54</v>
      </c>
      <c r="C301" s="38"/>
      <c r="D301" s="31"/>
      <c r="E301" s="31"/>
      <c r="F301" s="31"/>
      <c r="G301" s="17"/>
      <c r="H301" s="40"/>
    </row>
    <row r="302" spans="1:8" x14ac:dyDescent="0.25">
      <c r="A302" s="258">
        <v>6</v>
      </c>
      <c r="B302" s="42" t="s">
        <v>18</v>
      </c>
      <c r="C302" s="38">
        <v>8</v>
      </c>
      <c r="D302" s="17">
        <v>210.976</v>
      </c>
      <c r="E302" s="17">
        <v>210.976</v>
      </c>
      <c r="F302" s="17">
        <v>163.41</v>
      </c>
      <c r="G302" s="17"/>
      <c r="H302" s="17"/>
    </row>
    <row r="303" spans="1:8" ht="47.25" x14ac:dyDescent="0.25">
      <c r="A303" s="259"/>
      <c r="B303" s="217" t="s">
        <v>89</v>
      </c>
      <c r="C303" s="218">
        <v>8</v>
      </c>
      <c r="D303" s="19">
        <v>11</v>
      </c>
      <c r="E303" s="19">
        <f>SUM(D303-G303)</f>
        <v>11</v>
      </c>
      <c r="F303" s="19"/>
      <c r="G303" s="19"/>
      <c r="H303" s="19"/>
    </row>
    <row r="304" spans="1:8" x14ac:dyDescent="0.25">
      <c r="A304" s="259"/>
      <c r="B304" s="42" t="s">
        <v>16</v>
      </c>
      <c r="C304" s="38">
        <v>8</v>
      </c>
      <c r="D304" s="19">
        <v>3.06</v>
      </c>
      <c r="E304" s="19">
        <v>3.06</v>
      </c>
      <c r="F304" s="19">
        <v>3.02</v>
      </c>
      <c r="G304" s="19"/>
      <c r="H304" s="19"/>
    </row>
    <row r="305" spans="1:8" ht="16.5" thickBot="1" x14ac:dyDescent="0.3">
      <c r="A305" s="262"/>
      <c r="B305" s="168" t="s">
        <v>21</v>
      </c>
      <c r="C305" s="141">
        <v>8</v>
      </c>
      <c r="D305" s="19">
        <v>3</v>
      </c>
      <c r="E305" s="19">
        <v>3</v>
      </c>
      <c r="F305" s="19"/>
      <c r="G305" s="19"/>
      <c r="H305" s="44"/>
    </row>
    <row r="306" spans="1:8" ht="16.5" thickBot="1" x14ac:dyDescent="0.3">
      <c r="A306" s="142"/>
      <c r="B306" s="46" t="s">
        <v>31</v>
      </c>
      <c r="C306" s="169"/>
      <c r="D306" s="46">
        <f>SUM(D302:D305)</f>
        <v>228.036</v>
      </c>
      <c r="E306" s="46">
        <f>SUM(E302:E305)</f>
        <v>228.036</v>
      </c>
      <c r="F306" s="46">
        <f>SUM(F302:F305)</f>
        <v>166.43</v>
      </c>
      <c r="G306" s="48">
        <f>SUM(G302:G305)</f>
        <v>0</v>
      </c>
      <c r="H306" s="47">
        <f>SUM(H302:H305)</f>
        <v>0</v>
      </c>
    </row>
    <row r="307" spans="1:8" x14ac:dyDescent="0.25">
      <c r="A307" s="111"/>
      <c r="B307" s="161"/>
      <c r="C307" s="111"/>
      <c r="D307" s="34"/>
      <c r="E307" s="13"/>
      <c r="F307" s="13"/>
      <c r="G307" s="13"/>
      <c r="H307" s="13"/>
    </row>
    <row r="308" spans="1:8" x14ac:dyDescent="0.25">
      <c r="A308" s="111"/>
      <c r="B308" s="163" t="s">
        <v>55</v>
      </c>
      <c r="C308" s="38"/>
      <c r="D308" s="31"/>
      <c r="E308" s="17"/>
      <c r="F308" s="17"/>
      <c r="G308" s="17"/>
      <c r="H308" s="17"/>
    </row>
    <row r="309" spans="1:8" x14ac:dyDescent="0.25">
      <c r="A309" s="258">
        <v>6</v>
      </c>
      <c r="B309" s="112" t="s">
        <v>18</v>
      </c>
      <c r="C309" s="38">
        <v>8</v>
      </c>
      <c r="D309" s="17">
        <v>112.28</v>
      </c>
      <c r="E309" s="17">
        <v>112.28</v>
      </c>
      <c r="F309" s="17">
        <v>91.578999999999994</v>
      </c>
      <c r="G309" s="17"/>
      <c r="H309" s="17"/>
    </row>
    <row r="310" spans="1:8" x14ac:dyDescent="0.25">
      <c r="A310" s="259"/>
      <c r="B310" s="42" t="s">
        <v>16</v>
      </c>
      <c r="C310" s="38">
        <v>8</v>
      </c>
      <c r="D310" s="17">
        <v>1.21</v>
      </c>
      <c r="E310" s="17">
        <v>1.21</v>
      </c>
      <c r="F310" s="17">
        <v>1.1930000000000001</v>
      </c>
      <c r="G310" s="17"/>
      <c r="H310" s="17"/>
    </row>
    <row r="311" spans="1:8" ht="16.5" thickBot="1" x14ac:dyDescent="0.3">
      <c r="A311" s="262"/>
      <c r="B311" s="116" t="s">
        <v>21</v>
      </c>
      <c r="C311" s="38">
        <v>8</v>
      </c>
      <c r="D311" s="17">
        <v>2.5</v>
      </c>
      <c r="E311" s="17">
        <v>2.5</v>
      </c>
      <c r="F311" s="17"/>
      <c r="G311" s="17"/>
      <c r="H311" s="17"/>
    </row>
    <row r="312" spans="1:8" ht="16.5" thickBot="1" x14ac:dyDescent="0.3">
      <c r="A312" s="167"/>
      <c r="B312" s="32" t="s">
        <v>31</v>
      </c>
      <c r="C312" s="170"/>
      <c r="D312" s="32">
        <f>SUM(D309:D311)</f>
        <v>115.99</v>
      </c>
      <c r="E312" s="27">
        <f>SUM(E309:E311)</f>
        <v>115.99</v>
      </c>
      <c r="F312" s="32">
        <f>SUM(F309:F311)</f>
        <v>92.771999999999991</v>
      </c>
      <c r="G312" s="28"/>
      <c r="H312" s="26"/>
    </row>
    <row r="313" spans="1:8" x14ac:dyDescent="0.25">
      <c r="A313" s="99"/>
      <c r="B313" s="34"/>
      <c r="C313" s="111"/>
      <c r="D313" s="34"/>
      <c r="E313" s="34"/>
      <c r="F313" s="34"/>
      <c r="G313" s="36"/>
      <c r="H313" s="36"/>
    </row>
    <row r="314" spans="1:8" x14ac:dyDescent="0.25">
      <c r="A314" s="38"/>
      <c r="B314" s="132" t="s">
        <v>56</v>
      </c>
      <c r="C314" s="130"/>
      <c r="D314" s="31"/>
      <c r="E314" s="31"/>
      <c r="F314" s="31"/>
      <c r="G314" s="40"/>
      <c r="H314" s="40"/>
    </row>
    <row r="315" spans="1:8" x14ac:dyDescent="0.25">
      <c r="A315" s="258">
        <v>6</v>
      </c>
      <c r="B315" s="42" t="s">
        <v>18</v>
      </c>
      <c r="C315" s="38">
        <v>8</v>
      </c>
      <c r="D315" s="17">
        <v>142.512</v>
      </c>
      <c r="E315" s="17">
        <v>142.512</v>
      </c>
      <c r="F315" s="17">
        <v>122.223</v>
      </c>
      <c r="G315" s="40"/>
      <c r="H315" s="40"/>
    </row>
    <row r="316" spans="1:8" x14ac:dyDescent="0.25">
      <c r="A316" s="259"/>
      <c r="B316" s="42" t="s">
        <v>16</v>
      </c>
      <c r="C316" s="38">
        <v>8</v>
      </c>
      <c r="D316" s="17">
        <v>2.0939999999999999</v>
      </c>
      <c r="E316" s="17">
        <v>2.0939999999999999</v>
      </c>
      <c r="F316" s="17">
        <v>2.0640000000000001</v>
      </c>
      <c r="G316" s="40"/>
      <c r="H316" s="40"/>
    </row>
    <row r="317" spans="1:8" ht="16.5" thickBot="1" x14ac:dyDescent="0.3">
      <c r="A317" s="262"/>
      <c r="B317" s="171" t="s">
        <v>21</v>
      </c>
      <c r="C317" s="38">
        <v>8</v>
      </c>
      <c r="D317" s="17">
        <v>16</v>
      </c>
      <c r="E317" s="17">
        <v>16</v>
      </c>
      <c r="F317" s="17">
        <v>7</v>
      </c>
      <c r="G317" s="40"/>
      <c r="H317" s="40"/>
    </row>
    <row r="318" spans="1:8" ht="16.5" thickBot="1" x14ac:dyDescent="0.3">
      <c r="A318" s="167"/>
      <c r="B318" s="32" t="s">
        <v>31</v>
      </c>
      <c r="C318" s="150"/>
      <c r="D318" s="46">
        <f>SUM(D315:D317)</f>
        <v>160.60599999999999</v>
      </c>
      <c r="E318" s="48">
        <f>SUM(E315:E317)</f>
        <v>160.60599999999999</v>
      </c>
      <c r="F318" s="48">
        <f>SUM(F315:F317)</f>
        <v>131.28700000000001</v>
      </c>
      <c r="G318" s="49"/>
      <c r="H318" s="33"/>
    </row>
    <row r="319" spans="1:8" x14ac:dyDescent="0.25">
      <c r="A319" s="99"/>
      <c r="B319" s="34"/>
      <c r="C319" s="172"/>
      <c r="D319" s="29"/>
      <c r="E319" s="30"/>
      <c r="F319" s="30"/>
      <c r="G319" s="30"/>
      <c r="H319" s="13"/>
    </row>
    <row r="320" spans="1:8" x14ac:dyDescent="0.25">
      <c r="A320" s="114"/>
      <c r="B320" s="163" t="s">
        <v>57</v>
      </c>
      <c r="C320" s="38"/>
      <c r="D320" s="31"/>
      <c r="E320" s="17"/>
      <c r="F320" s="17"/>
      <c r="G320" s="17"/>
      <c r="H320" s="17"/>
    </row>
    <row r="321" spans="1:8" x14ac:dyDescent="0.25">
      <c r="A321" s="258">
        <v>6</v>
      </c>
      <c r="B321" s="112" t="s">
        <v>18</v>
      </c>
      <c r="C321" s="173">
        <v>8</v>
      </c>
      <c r="D321" s="13">
        <v>127.482</v>
      </c>
      <c r="E321" s="13">
        <v>127.482</v>
      </c>
      <c r="F321" s="13">
        <v>102.90300000000001</v>
      </c>
      <c r="G321" s="13"/>
      <c r="H321" s="13"/>
    </row>
    <row r="322" spans="1:8" x14ac:dyDescent="0.25">
      <c r="A322" s="259"/>
      <c r="B322" s="42" t="s">
        <v>16</v>
      </c>
      <c r="C322" s="38">
        <v>8</v>
      </c>
      <c r="D322" s="30">
        <v>1.45</v>
      </c>
      <c r="E322" s="30">
        <v>1.45</v>
      </c>
      <c r="F322" s="30">
        <v>1.429</v>
      </c>
      <c r="G322" s="30"/>
      <c r="H322" s="30"/>
    </row>
    <row r="323" spans="1:8" ht="16.5" thickBot="1" x14ac:dyDescent="0.3">
      <c r="A323" s="262"/>
      <c r="B323" s="116" t="s">
        <v>21</v>
      </c>
      <c r="C323" s="38">
        <v>8</v>
      </c>
      <c r="D323" s="19">
        <v>4</v>
      </c>
      <c r="E323" s="19">
        <v>4</v>
      </c>
      <c r="F323" s="19"/>
      <c r="G323" s="19"/>
      <c r="H323" s="19"/>
    </row>
    <row r="324" spans="1:8" ht="16.5" thickBot="1" x14ac:dyDescent="0.3">
      <c r="A324" s="167"/>
      <c r="B324" s="32" t="s">
        <v>31</v>
      </c>
      <c r="C324" s="150"/>
      <c r="D324" s="32">
        <f>SUM(D321:D323)</f>
        <v>132.93199999999999</v>
      </c>
      <c r="E324" s="27">
        <f>SUM(E321:E323)</f>
        <v>132.93199999999999</v>
      </c>
      <c r="F324" s="32">
        <f>SUM(F321:F323)</f>
        <v>104.33200000000001</v>
      </c>
      <c r="G324" s="39"/>
      <c r="H324" s="33"/>
    </row>
    <row r="325" spans="1:8" x14ac:dyDescent="0.25">
      <c r="A325" s="111"/>
      <c r="B325" s="151"/>
      <c r="C325" s="111"/>
      <c r="D325" s="34"/>
      <c r="E325" s="13"/>
      <c r="F325" s="13"/>
      <c r="G325" s="13"/>
      <c r="H325" s="13"/>
    </row>
    <row r="326" spans="1:8" x14ac:dyDescent="0.25">
      <c r="A326" s="141"/>
      <c r="B326" s="163" t="s">
        <v>58</v>
      </c>
      <c r="C326" s="38"/>
      <c r="D326" s="31"/>
      <c r="E326" s="17"/>
      <c r="F326" s="17"/>
      <c r="G326" s="17"/>
      <c r="H326" s="17"/>
    </row>
    <row r="327" spans="1:8" x14ac:dyDescent="0.25">
      <c r="A327" s="259">
        <v>6</v>
      </c>
      <c r="B327" s="112" t="s">
        <v>18</v>
      </c>
      <c r="C327" s="38">
        <v>8</v>
      </c>
      <c r="D327" s="17">
        <v>539.55700000000002</v>
      </c>
      <c r="E327" s="17">
        <f>SUM(D327-G327)</f>
        <v>539.55700000000002</v>
      </c>
      <c r="F327" s="17">
        <v>439.44299999999998</v>
      </c>
      <c r="G327" s="17"/>
      <c r="H327" s="17"/>
    </row>
    <row r="328" spans="1:8" x14ac:dyDescent="0.25">
      <c r="A328" s="259"/>
      <c r="B328" s="42" t="s">
        <v>16</v>
      </c>
      <c r="C328" s="38">
        <v>8</v>
      </c>
      <c r="D328" s="17">
        <v>7.2480000000000002</v>
      </c>
      <c r="E328" s="17">
        <v>7.2480000000000002</v>
      </c>
      <c r="F328" s="17">
        <v>7.1440000000000001</v>
      </c>
      <c r="G328" s="17"/>
      <c r="H328" s="19"/>
    </row>
    <row r="329" spans="1:8" ht="16.5" thickBot="1" x14ac:dyDescent="0.3">
      <c r="A329" s="262"/>
      <c r="B329" s="116" t="s">
        <v>21</v>
      </c>
      <c r="C329" s="38">
        <v>8</v>
      </c>
      <c r="D329" s="17">
        <v>40</v>
      </c>
      <c r="E329" s="17">
        <v>40</v>
      </c>
      <c r="F329" s="17">
        <v>7</v>
      </c>
      <c r="G329" s="17"/>
      <c r="H329" s="19"/>
    </row>
    <row r="330" spans="1:8" ht="16.5" thickBot="1" x14ac:dyDescent="0.3">
      <c r="A330" s="167"/>
      <c r="B330" s="32" t="s">
        <v>31</v>
      </c>
      <c r="C330" s="169"/>
      <c r="D330" s="46">
        <f>SUM(D327:D329)</f>
        <v>586.80500000000006</v>
      </c>
      <c r="E330" s="46">
        <f>SUM(E327:E329)</f>
        <v>586.80500000000006</v>
      </c>
      <c r="F330" s="46">
        <f>SUM(F327:F329)</f>
        <v>453.58699999999999</v>
      </c>
      <c r="G330" s="52">
        <f>SUM(G327:G329)</f>
        <v>0</v>
      </c>
      <c r="H330" s="26"/>
    </row>
    <row r="331" spans="1:8" x14ac:dyDescent="0.25">
      <c r="A331" s="111"/>
      <c r="B331" s="151"/>
      <c r="C331" s="133"/>
      <c r="D331" s="34"/>
      <c r="E331" s="13"/>
      <c r="F331" s="13"/>
      <c r="G331" s="13"/>
      <c r="H331" s="13"/>
    </row>
    <row r="332" spans="1:8" x14ac:dyDescent="0.25">
      <c r="A332" s="111"/>
      <c r="B332" s="163" t="s">
        <v>59</v>
      </c>
      <c r="C332" s="141"/>
      <c r="D332" s="31"/>
      <c r="E332" s="17"/>
      <c r="F332" s="17"/>
      <c r="G332" s="17"/>
      <c r="H332" s="17"/>
    </row>
    <row r="333" spans="1:8" x14ac:dyDescent="0.25">
      <c r="A333" s="258">
        <v>6</v>
      </c>
      <c r="B333" s="112" t="s">
        <v>18</v>
      </c>
      <c r="C333" s="38">
        <v>8</v>
      </c>
      <c r="D333" s="17">
        <v>226.17099999999999</v>
      </c>
      <c r="E333" s="17">
        <v>226.17099999999999</v>
      </c>
      <c r="F333" s="17">
        <v>119.22199999999999</v>
      </c>
      <c r="G333" s="17"/>
      <c r="H333" s="17"/>
    </row>
    <row r="334" spans="1:8" x14ac:dyDescent="0.25">
      <c r="A334" s="259"/>
      <c r="B334" s="42" t="s">
        <v>16</v>
      </c>
      <c r="C334" s="38">
        <v>8</v>
      </c>
      <c r="D334" s="19">
        <v>1.61</v>
      </c>
      <c r="E334" s="19">
        <v>1.61</v>
      </c>
      <c r="F334" s="19">
        <v>1.587</v>
      </c>
      <c r="G334" s="19"/>
      <c r="H334" s="19"/>
    </row>
    <row r="335" spans="1:8" ht="16.5" thickBot="1" x14ac:dyDescent="0.3">
      <c r="A335" s="262"/>
      <c r="B335" s="116" t="s">
        <v>21</v>
      </c>
      <c r="C335" s="38">
        <v>8</v>
      </c>
      <c r="D335" s="19">
        <v>10.7</v>
      </c>
      <c r="E335" s="19">
        <f>SUM(D335-G335)</f>
        <v>10.7</v>
      </c>
      <c r="F335" s="19">
        <v>7</v>
      </c>
      <c r="G335" s="19"/>
      <c r="H335" s="19"/>
    </row>
    <row r="336" spans="1:8" ht="16.5" thickBot="1" x14ac:dyDescent="0.3">
      <c r="A336" s="143"/>
      <c r="B336" s="32" t="s">
        <v>31</v>
      </c>
      <c r="C336" s="169"/>
      <c r="D336" s="46">
        <f>SUM(D333:D335)</f>
        <v>238.48099999999999</v>
      </c>
      <c r="E336" s="46">
        <f>SUM(E333:E335)</f>
        <v>238.48099999999999</v>
      </c>
      <c r="F336" s="46">
        <f>SUM(F333:F335)</f>
        <v>127.809</v>
      </c>
      <c r="G336" s="48">
        <f>SUM(G333:G335)</f>
        <v>0</v>
      </c>
      <c r="H336" s="47"/>
    </row>
    <row r="337" spans="1:8" x14ac:dyDescent="0.25">
      <c r="A337" s="111"/>
      <c r="B337" s="151"/>
      <c r="C337" s="133"/>
      <c r="D337" s="34"/>
      <c r="E337" s="13"/>
      <c r="F337" s="13"/>
      <c r="G337" s="13"/>
      <c r="H337" s="13"/>
    </row>
    <row r="338" spans="1:8" x14ac:dyDescent="0.25">
      <c r="A338" s="111"/>
      <c r="B338" s="163" t="s">
        <v>60</v>
      </c>
      <c r="C338" s="141"/>
      <c r="D338" s="31"/>
      <c r="E338" s="17"/>
      <c r="F338" s="17"/>
      <c r="G338" s="17"/>
      <c r="H338" s="17"/>
    </row>
    <row r="339" spans="1:8" x14ac:dyDescent="0.25">
      <c r="A339" s="258">
        <v>6</v>
      </c>
      <c r="B339" s="112" t="s">
        <v>18</v>
      </c>
      <c r="C339" s="38">
        <v>8</v>
      </c>
      <c r="D339" s="17">
        <v>533.93899999999996</v>
      </c>
      <c r="E339" s="17">
        <v>533.93899999999996</v>
      </c>
      <c r="F339" s="17">
        <v>472.17399999999998</v>
      </c>
      <c r="G339" s="17"/>
      <c r="H339" s="17"/>
    </row>
    <row r="340" spans="1:8" x14ac:dyDescent="0.25">
      <c r="A340" s="259"/>
      <c r="B340" s="198" t="s">
        <v>93</v>
      </c>
      <c r="C340" s="38">
        <v>8</v>
      </c>
      <c r="D340" s="19">
        <v>31.15</v>
      </c>
      <c r="E340" s="19"/>
      <c r="F340" s="19"/>
      <c r="G340" s="19">
        <v>31.15</v>
      </c>
      <c r="H340" s="19"/>
    </row>
    <row r="341" spans="1:8" x14ac:dyDescent="0.25">
      <c r="A341" s="259"/>
      <c r="B341" s="42" t="s">
        <v>16</v>
      </c>
      <c r="C341" s="38">
        <v>8</v>
      </c>
      <c r="D341" s="19">
        <v>8.8780000000000001</v>
      </c>
      <c r="E341" s="19">
        <v>8.8780000000000001</v>
      </c>
      <c r="F341" s="19">
        <v>8.75</v>
      </c>
      <c r="G341" s="19"/>
      <c r="H341" s="19"/>
    </row>
    <row r="342" spans="1:8" ht="16.5" thickBot="1" x14ac:dyDescent="0.3">
      <c r="A342" s="262"/>
      <c r="B342" s="116" t="s">
        <v>21</v>
      </c>
      <c r="C342" s="38">
        <v>8</v>
      </c>
      <c r="D342" s="19">
        <v>6</v>
      </c>
      <c r="E342" s="19">
        <v>6</v>
      </c>
      <c r="F342" s="19"/>
      <c r="G342" s="19"/>
      <c r="H342" s="19"/>
    </row>
    <row r="343" spans="1:8" ht="16.5" thickBot="1" x14ac:dyDescent="0.3">
      <c r="A343" s="143"/>
      <c r="B343" s="32" t="s">
        <v>31</v>
      </c>
      <c r="C343" s="174"/>
      <c r="D343" s="50">
        <f>SUM(D339:D342)</f>
        <v>579.96699999999998</v>
      </c>
      <c r="E343" s="46">
        <f>SUM(E339:E342)</f>
        <v>548.81700000000001</v>
      </c>
      <c r="F343" s="46">
        <f>SUM(F339:F342)</f>
        <v>480.92399999999998</v>
      </c>
      <c r="G343" s="48">
        <f>SUM(G339:G342)</f>
        <v>31.15</v>
      </c>
      <c r="H343" s="47">
        <f>SUM(H339:H342)</f>
        <v>0</v>
      </c>
    </row>
    <row r="344" spans="1:8" x14ac:dyDescent="0.25">
      <c r="A344" s="111"/>
      <c r="B344" s="151"/>
      <c r="C344" s="133"/>
      <c r="D344" s="34"/>
      <c r="E344" s="13"/>
      <c r="F344" s="13"/>
      <c r="G344" s="13"/>
      <c r="H344" s="13"/>
    </row>
    <row r="345" spans="1:8" x14ac:dyDescent="0.25">
      <c r="A345" s="111"/>
      <c r="B345" s="175" t="s">
        <v>61</v>
      </c>
      <c r="C345" s="141"/>
      <c r="D345" s="31"/>
      <c r="E345" s="17"/>
      <c r="F345" s="17"/>
      <c r="G345" s="17"/>
      <c r="H345" s="17"/>
    </row>
    <row r="346" spans="1:8" ht="31.5" customHeight="1" x14ac:dyDescent="0.25">
      <c r="A346" s="254">
        <v>1</v>
      </c>
      <c r="B346" s="176" t="s">
        <v>13</v>
      </c>
      <c r="C346" s="94">
        <v>9</v>
      </c>
      <c r="D346" s="17">
        <v>1112.8130000000001</v>
      </c>
      <c r="E346" s="17">
        <v>1112.8130000000001</v>
      </c>
      <c r="F346" s="17">
        <v>993.101</v>
      </c>
      <c r="G346" s="17"/>
      <c r="H346" s="17"/>
    </row>
    <row r="347" spans="1:8" ht="31.5" customHeight="1" x14ac:dyDescent="0.25">
      <c r="A347" s="255"/>
      <c r="B347" s="145" t="s">
        <v>87</v>
      </c>
      <c r="C347" s="94">
        <v>9</v>
      </c>
      <c r="D347" s="17">
        <v>12.27</v>
      </c>
      <c r="E347" s="17">
        <v>12.27</v>
      </c>
      <c r="F347" s="17"/>
      <c r="G347" s="17"/>
      <c r="H347" s="17"/>
    </row>
    <row r="348" spans="1:8" ht="31.5" customHeight="1" x14ac:dyDescent="0.25">
      <c r="A348" s="255"/>
      <c r="B348" s="145" t="s">
        <v>94</v>
      </c>
      <c r="C348" s="94">
        <v>9</v>
      </c>
      <c r="D348" s="17">
        <v>3.3029999999999999</v>
      </c>
      <c r="E348" s="17">
        <v>3.3029999999999999</v>
      </c>
      <c r="F348" s="17">
        <v>3.2559999999999998</v>
      </c>
      <c r="G348" s="17"/>
      <c r="H348" s="17"/>
    </row>
    <row r="349" spans="1:8" ht="31.5" customHeight="1" x14ac:dyDescent="0.25">
      <c r="A349" s="255"/>
      <c r="B349" s="145" t="s">
        <v>115</v>
      </c>
      <c r="C349" s="94">
        <v>9</v>
      </c>
      <c r="D349" s="17">
        <v>1.4790000000000001</v>
      </c>
      <c r="E349" s="17">
        <f>SUM(D349-G349)</f>
        <v>1.4790000000000001</v>
      </c>
      <c r="F349" s="17">
        <v>1.458</v>
      </c>
      <c r="G349" s="17"/>
      <c r="H349" s="17"/>
    </row>
    <row r="350" spans="1:8" ht="31.5" customHeight="1" x14ac:dyDescent="0.25">
      <c r="A350" s="255"/>
      <c r="B350" s="131" t="s">
        <v>90</v>
      </c>
      <c r="C350" s="94">
        <v>9</v>
      </c>
      <c r="D350" s="17">
        <v>10.711</v>
      </c>
      <c r="E350" s="17">
        <v>10.711</v>
      </c>
      <c r="F350" s="17"/>
      <c r="G350" s="17"/>
      <c r="H350" s="17"/>
    </row>
    <row r="351" spans="1:8" ht="16.5" customHeight="1" x14ac:dyDescent="0.25">
      <c r="A351" s="257"/>
      <c r="B351" s="116" t="s">
        <v>21</v>
      </c>
      <c r="C351" s="94">
        <v>9</v>
      </c>
      <c r="D351" s="17">
        <v>13.5</v>
      </c>
      <c r="E351" s="17">
        <v>13.5</v>
      </c>
      <c r="F351" s="17">
        <v>0.9</v>
      </c>
      <c r="G351" s="17"/>
      <c r="H351" s="17"/>
    </row>
    <row r="352" spans="1:8" ht="16.5" thickBot="1" x14ac:dyDescent="0.3">
      <c r="A352" s="141">
        <v>13</v>
      </c>
      <c r="B352" s="120" t="s">
        <v>27</v>
      </c>
      <c r="C352" s="94">
        <v>10</v>
      </c>
      <c r="D352" s="17">
        <v>20.087</v>
      </c>
      <c r="E352" s="17">
        <v>20.087</v>
      </c>
      <c r="F352" s="17">
        <v>0.61</v>
      </c>
      <c r="G352" s="17"/>
      <c r="H352" s="17"/>
    </row>
    <row r="353" spans="1:8" ht="16.5" thickBot="1" x14ac:dyDescent="0.3">
      <c r="A353" s="137"/>
      <c r="B353" s="32" t="s">
        <v>31</v>
      </c>
      <c r="C353" s="177"/>
      <c r="D353" s="48">
        <f>SUM(D346:D352)</f>
        <v>1174.1630000000002</v>
      </c>
      <c r="E353" s="48">
        <f>SUM(E346:E352)</f>
        <v>1174.1630000000002</v>
      </c>
      <c r="F353" s="48">
        <f>SUM(F346:F352)</f>
        <v>999.32499999999993</v>
      </c>
      <c r="G353" s="48">
        <f>SUM(G346:G352)</f>
        <v>0</v>
      </c>
      <c r="H353" s="47">
        <f>SUM(H346:H352)</f>
        <v>0</v>
      </c>
    </row>
    <row r="354" spans="1:8" x14ac:dyDescent="0.25">
      <c r="A354" s="111"/>
      <c r="B354" s="144"/>
      <c r="C354" s="111"/>
      <c r="D354" s="34"/>
      <c r="E354" s="13"/>
      <c r="F354" s="13"/>
      <c r="G354" s="13"/>
      <c r="H354" s="13"/>
    </row>
    <row r="355" spans="1:8" ht="31.5" x14ac:dyDescent="0.25">
      <c r="A355" s="111"/>
      <c r="B355" s="163" t="s">
        <v>62</v>
      </c>
      <c r="C355" s="38"/>
      <c r="D355" s="31"/>
      <c r="E355" s="17"/>
      <c r="F355" s="17"/>
      <c r="G355" s="17"/>
      <c r="H355" s="17"/>
    </row>
    <row r="356" spans="1:8" ht="33" customHeight="1" x14ac:dyDescent="0.25">
      <c r="A356" s="254">
        <v>1</v>
      </c>
      <c r="B356" s="176" t="s">
        <v>13</v>
      </c>
      <c r="C356" s="94">
        <v>9</v>
      </c>
      <c r="D356" s="17">
        <v>1327.2950000000001</v>
      </c>
      <c r="E356" s="17">
        <f>SUM(D356-G356)</f>
        <v>1326.327</v>
      </c>
      <c r="F356" s="17">
        <v>1200.0309999999999</v>
      </c>
      <c r="G356" s="17">
        <v>0.96799999999999997</v>
      </c>
      <c r="H356" s="17"/>
    </row>
    <row r="357" spans="1:8" ht="33" customHeight="1" x14ac:dyDescent="0.25">
      <c r="A357" s="255"/>
      <c r="B357" s="189" t="s">
        <v>94</v>
      </c>
      <c r="C357" s="94">
        <v>9</v>
      </c>
      <c r="D357" s="17">
        <v>1.704</v>
      </c>
      <c r="E357" s="17">
        <v>1.704</v>
      </c>
      <c r="F357" s="17">
        <v>1.679</v>
      </c>
      <c r="G357" s="17"/>
      <c r="H357" s="17"/>
    </row>
    <row r="358" spans="1:8" ht="33" customHeight="1" x14ac:dyDescent="0.25">
      <c r="A358" s="255"/>
      <c r="B358" s="145" t="s">
        <v>115</v>
      </c>
      <c r="C358" s="94">
        <v>9</v>
      </c>
      <c r="D358" s="17">
        <v>2.5430000000000001</v>
      </c>
      <c r="E358" s="17">
        <f>SUM(D358-G358)</f>
        <v>2.5430000000000001</v>
      </c>
      <c r="F358" s="17">
        <v>2.5070000000000001</v>
      </c>
      <c r="G358" s="17"/>
      <c r="H358" s="17"/>
    </row>
    <row r="359" spans="1:8" ht="33" customHeight="1" x14ac:dyDescent="0.25">
      <c r="A359" s="255"/>
      <c r="B359" s="189" t="s">
        <v>87</v>
      </c>
      <c r="C359" s="94">
        <v>9</v>
      </c>
      <c r="D359" s="17">
        <v>9.27</v>
      </c>
      <c r="E359" s="17">
        <v>9.27</v>
      </c>
      <c r="F359" s="17"/>
      <c r="G359" s="17"/>
      <c r="H359" s="17"/>
    </row>
    <row r="360" spans="1:8" x14ac:dyDescent="0.25">
      <c r="A360" s="257"/>
      <c r="B360" s="116" t="s">
        <v>21</v>
      </c>
      <c r="C360" s="94">
        <v>9</v>
      </c>
      <c r="D360" s="17">
        <v>14.5</v>
      </c>
      <c r="E360" s="17">
        <v>14.5</v>
      </c>
      <c r="F360" s="17"/>
      <c r="G360" s="17"/>
      <c r="H360" s="40"/>
    </row>
    <row r="361" spans="1:8" ht="16.5" thickBot="1" x14ac:dyDescent="0.3">
      <c r="A361" s="178">
        <v>13</v>
      </c>
      <c r="B361" s="120" t="s">
        <v>27</v>
      </c>
      <c r="C361" s="94">
        <v>10</v>
      </c>
      <c r="D361" s="19">
        <v>54.469000000000001</v>
      </c>
      <c r="E361" s="19">
        <v>54.469000000000001</v>
      </c>
      <c r="F361" s="19">
        <v>1.6519999999999999</v>
      </c>
      <c r="G361" s="19"/>
      <c r="H361" s="44"/>
    </row>
    <row r="362" spans="1:8" ht="16.5" thickBot="1" x14ac:dyDescent="0.3">
      <c r="A362" s="167"/>
      <c r="B362" s="32" t="s">
        <v>31</v>
      </c>
      <c r="C362" s="107"/>
      <c r="D362" s="26">
        <f>SUM(D356:D361)</f>
        <v>1409.7809999999999</v>
      </c>
      <c r="E362" s="28">
        <f>SUM(E356:E361)</f>
        <v>1408.8129999999999</v>
      </c>
      <c r="F362" s="26">
        <f>SUM(F356:F361)</f>
        <v>1205.8690000000001</v>
      </c>
      <c r="G362" s="28">
        <f>SUM(G356:G361)</f>
        <v>0.96799999999999997</v>
      </c>
      <c r="H362" s="26"/>
    </row>
    <row r="363" spans="1:8" x14ac:dyDescent="0.25">
      <c r="A363" s="7"/>
      <c r="B363" s="179"/>
      <c r="C363" s="114"/>
      <c r="D363" s="31"/>
      <c r="E363" s="17"/>
      <c r="F363" s="17"/>
      <c r="G363" s="17"/>
      <c r="H363" s="17"/>
    </row>
    <row r="364" spans="1:8" x14ac:dyDescent="0.25">
      <c r="A364" s="254">
        <v>1</v>
      </c>
      <c r="B364" s="163" t="s">
        <v>63</v>
      </c>
      <c r="C364" s="38"/>
      <c r="D364" s="40"/>
      <c r="E364" s="17"/>
      <c r="F364" s="17"/>
      <c r="G364" s="17"/>
      <c r="H364" s="17"/>
    </row>
    <row r="365" spans="1:8" ht="31.5" customHeight="1" x14ac:dyDescent="0.25">
      <c r="A365" s="255"/>
      <c r="B365" s="117" t="s">
        <v>13</v>
      </c>
      <c r="C365" s="94">
        <v>9</v>
      </c>
      <c r="D365" s="17">
        <v>1325.7339999999999</v>
      </c>
      <c r="E365" s="17">
        <f>SUM(D365-G365)</f>
        <v>1317.576</v>
      </c>
      <c r="F365" s="17">
        <v>1170.193</v>
      </c>
      <c r="G365" s="17">
        <v>8.1579999999999995</v>
      </c>
      <c r="H365" s="17">
        <v>2.3E-2</v>
      </c>
    </row>
    <row r="366" spans="1:8" ht="31.5" customHeight="1" x14ac:dyDescent="0.25">
      <c r="A366" s="255"/>
      <c r="B366" s="189" t="s">
        <v>94</v>
      </c>
      <c r="C366" s="94">
        <v>9</v>
      </c>
      <c r="D366" s="17">
        <v>2.016</v>
      </c>
      <c r="E366" s="17">
        <v>2.016</v>
      </c>
      <c r="F366" s="17">
        <v>1.9870000000000001</v>
      </c>
      <c r="G366" s="17"/>
      <c r="H366" s="17"/>
    </row>
    <row r="367" spans="1:8" ht="31.5" customHeight="1" x14ac:dyDescent="0.25">
      <c r="A367" s="255"/>
      <c r="B367" s="189" t="s">
        <v>106</v>
      </c>
      <c r="C367" s="94">
        <v>9</v>
      </c>
      <c r="D367" s="17">
        <v>8.4760000000000009</v>
      </c>
      <c r="E367" s="17">
        <v>8.4760000000000009</v>
      </c>
      <c r="F367" s="17">
        <v>8.3550000000000004</v>
      </c>
      <c r="G367" s="17"/>
      <c r="H367" s="17"/>
    </row>
    <row r="368" spans="1:8" ht="31.5" customHeight="1" x14ac:dyDescent="0.25">
      <c r="A368" s="255"/>
      <c r="B368" s="189" t="s">
        <v>87</v>
      </c>
      <c r="C368" s="94">
        <v>9</v>
      </c>
      <c r="D368" s="17">
        <v>9.75</v>
      </c>
      <c r="E368" s="17">
        <v>9.75</v>
      </c>
      <c r="F368" s="17"/>
      <c r="G368" s="17"/>
      <c r="H368" s="17"/>
    </row>
    <row r="369" spans="1:8" x14ac:dyDescent="0.25">
      <c r="A369" s="257"/>
      <c r="B369" s="116" t="s">
        <v>21</v>
      </c>
      <c r="C369" s="94">
        <v>9</v>
      </c>
      <c r="D369" s="17">
        <v>59.713000000000001</v>
      </c>
      <c r="E369" s="17">
        <v>59.713000000000001</v>
      </c>
      <c r="F369" s="17">
        <v>14.5</v>
      </c>
      <c r="G369" s="17"/>
      <c r="H369" s="17"/>
    </row>
    <row r="370" spans="1:8" ht="16.5" thickBot="1" x14ac:dyDescent="0.3">
      <c r="A370" s="133">
        <v>13</v>
      </c>
      <c r="B370" s="120" t="s">
        <v>27</v>
      </c>
      <c r="C370" s="94">
        <v>10</v>
      </c>
      <c r="D370" s="17">
        <v>39.182000000000002</v>
      </c>
      <c r="E370" s="17">
        <v>39.182000000000002</v>
      </c>
      <c r="F370" s="17">
        <v>1.1879999999999999</v>
      </c>
      <c r="G370" s="17"/>
      <c r="H370" s="17"/>
    </row>
    <row r="371" spans="1:8" ht="16.5" thickBot="1" x14ac:dyDescent="0.3">
      <c r="A371" s="167"/>
      <c r="B371" s="32" t="s">
        <v>31</v>
      </c>
      <c r="C371" s="107"/>
      <c r="D371" s="26">
        <f>SUM(D365:D370)</f>
        <v>1444.8710000000001</v>
      </c>
      <c r="E371" s="28">
        <f>SUM(E365:E370)</f>
        <v>1436.7130000000002</v>
      </c>
      <c r="F371" s="51">
        <f>SUM(F365:F370)</f>
        <v>1196.2230000000002</v>
      </c>
      <c r="G371" s="26">
        <f>SUM(G365:G370)</f>
        <v>8.1579999999999995</v>
      </c>
      <c r="H371" s="26">
        <f>SUM(H365:H370)</f>
        <v>2.3E-2</v>
      </c>
    </row>
    <row r="372" spans="1:8" x14ac:dyDescent="0.25">
      <c r="A372" s="7"/>
      <c r="B372" s="151"/>
      <c r="C372" s="7"/>
      <c r="D372" s="36"/>
      <c r="E372" s="36"/>
      <c r="F372" s="36"/>
      <c r="G372" s="36"/>
      <c r="H372" s="36"/>
    </row>
    <row r="373" spans="1:8" x14ac:dyDescent="0.25">
      <c r="A373" s="7"/>
      <c r="B373" s="163" t="s">
        <v>64</v>
      </c>
      <c r="C373" s="114"/>
      <c r="D373" s="31"/>
      <c r="E373" s="17"/>
      <c r="F373" s="17"/>
      <c r="G373" s="17"/>
      <c r="H373" s="17"/>
    </row>
    <row r="374" spans="1:8" ht="31.5" customHeight="1" x14ac:dyDescent="0.25">
      <c r="A374" s="258">
        <v>1</v>
      </c>
      <c r="B374" s="134" t="s">
        <v>75</v>
      </c>
      <c r="C374" s="94">
        <v>9</v>
      </c>
      <c r="D374" s="17">
        <v>1095.325</v>
      </c>
      <c r="E374" s="17">
        <v>1095.325</v>
      </c>
      <c r="F374" s="17">
        <v>975.8</v>
      </c>
      <c r="G374" s="17"/>
      <c r="H374" s="17">
        <v>5.0000000000000001E-3</v>
      </c>
    </row>
    <row r="375" spans="1:8" ht="31.5" customHeight="1" x14ac:dyDescent="0.25">
      <c r="A375" s="259"/>
      <c r="B375" s="189" t="s">
        <v>94</v>
      </c>
      <c r="C375" s="94">
        <v>9</v>
      </c>
      <c r="D375" s="17">
        <v>1.3720000000000001</v>
      </c>
      <c r="E375" s="17">
        <v>1.3720000000000001</v>
      </c>
      <c r="F375" s="17">
        <v>1.353</v>
      </c>
      <c r="G375" s="17"/>
      <c r="H375" s="17"/>
    </row>
    <row r="376" spans="1:8" ht="31.5" customHeight="1" x14ac:dyDescent="0.25">
      <c r="A376" s="259"/>
      <c r="B376" s="145" t="s">
        <v>115</v>
      </c>
      <c r="C376" s="94">
        <v>9</v>
      </c>
      <c r="D376" s="17">
        <v>1.6160000000000001</v>
      </c>
      <c r="E376" s="17">
        <f>SUM(D376-G376)</f>
        <v>1.6160000000000001</v>
      </c>
      <c r="F376" s="17">
        <v>1.593</v>
      </c>
      <c r="G376" s="17"/>
      <c r="H376" s="17"/>
    </row>
    <row r="377" spans="1:8" ht="31.5" customHeight="1" x14ac:dyDescent="0.25">
      <c r="A377" s="259"/>
      <c r="B377" s="189" t="s">
        <v>87</v>
      </c>
      <c r="C377" s="94">
        <v>9</v>
      </c>
      <c r="D377" s="17">
        <v>8.1</v>
      </c>
      <c r="E377" s="17">
        <v>8.1</v>
      </c>
      <c r="F377" s="17"/>
      <c r="G377" s="17"/>
      <c r="H377" s="17"/>
    </row>
    <row r="378" spans="1:8" x14ac:dyDescent="0.25">
      <c r="A378" s="260"/>
      <c r="B378" s="116" t="s">
        <v>21</v>
      </c>
      <c r="C378" s="94">
        <v>9</v>
      </c>
      <c r="D378" s="17">
        <v>18.3</v>
      </c>
      <c r="E378" s="17">
        <v>18.3</v>
      </c>
      <c r="F378" s="17"/>
      <c r="G378" s="17"/>
      <c r="H378" s="17"/>
    </row>
    <row r="379" spans="1:8" x14ac:dyDescent="0.25">
      <c r="A379" s="258">
        <v>13</v>
      </c>
      <c r="B379" s="125" t="s">
        <v>21</v>
      </c>
      <c r="C379" s="94">
        <v>10</v>
      </c>
      <c r="D379" s="19">
        <v>4</v>
      </c>
      <c r="E379" s="19">
        <v>4</v>
      </c>
      <c r="F379" s="19"/>
      <c r="G379" s="19"/>
      <c r="H379" s="19"/>
    </row>
    <row r="380" spans="1:8" x14ac:dyDescent="0.25">
      <c r="A380" s="259"/>
      <c r="B380" s="267" t="s">
        <v>27</v>
      </c>
      <c r="C380" s="94">
        <v>10</v>
      </c>
      <c r="D380" s="19">
        <v>41.002000000000002</v>
      </c>
      <c r="E380" s="19">
        <v>41.002000000000002</v>
      </c>
      <c r="F380" s="19">
        <v>1.244</v>
      </c>
      <c r="G380" s="19"/>
      <c r="H380" s="19"/>
    </row>
    <row r="381" spans="1:8" x14ac:dyDescent="0.25">
      <c r="A381" s="259"/>
      <c r="B381" s="267"/>
      <c r="C381" s="94">
        <v>10</v>
      </c>
      <c r="D381" s="17">
        <v>83.421000000000006</v>
      </c>
      <c r="E381" s="17">
        <v>83.421000000000006</v>
      </c>
      <c r="F381" s="17">
        <v>81.744</v>
      </c>
      <c r="G381" s="17"/>
      <c r="H381" s="17"/>
    </row>
    <row r="382" spans="1:8" ht="32.25" thickBot="1" x14ac:dyDescent="0.3">
      <c r="A382" s="259"/>
      <c r="B382" s="222" t="s">
        <v>117</v>
      </c>
      <c r="C382" s="181">
        <v>10</v>
      </c>
      <c r="D382" s="19">
        <v>1.39</v>
      </c>
      <c r="E382" s="19">
        <f>SUM(D382-G382)</f>
        <v>1.39</v>
      </c>
      <c r="F382" s="19">
        <v>1.37</v>
      </c>
      <c r="G382" s="19"/>
      <c r="H382" s="19"/>
    </row>
    <row r="383" spans="1:8" ht="16.5" thickBot="1" x14ac:dyDescent="0.3">
      <c r="A383" s="137"/>
      <c r="B383" s="32" t="s">
        <v>31</v>
      </c>
      <c r="C383" s="150"/>
      <c r="D383" s="26">
        <f>SUM(D374:D382)</f>
        <v>1254.5260000000001</v>
      </c>
      <c r="E383" s="27">
        <f>SUM(E374:E382)</f>
        <v>1254.5260000000001</v>
      </c>
      <c r="F383" s="32">
        <f>SUM(F374:F382)</f>
        <v>1063.1039999999998</v>
      </c>
      <c r="G383" s="35">
        <f>SUM(G374:G381)</f>
        <v>0</v>
      </c>
      <c r="H383" s="26">
        <f>SUM(H374:H381)</f>
        <v>5.0000000000000001E-3</v>
      </c>
    </row>
    <row r="384" spans="1:8" x14ac:dyDescent="0.25">
      <c r="A384" s="111"/>
      <c r="B384" s="144"/>
      <c r="C384" s="111"/>
      <c r="D384" s="36"/>
      <c r="E384" s="13"/>
      <c r="F384" s="13"/>
      <c r="G384" s="13"/>
      <c r="H384" s="13"/>
    </row>
    <row r="385" spans="1:8" x14ac:dyDescent="0.25">
      <c r="A385" s="111"/>
      <c r="B385" s="163" t="s">
        <v>65</v>
      </c>
      <c r="C385" s="38"/>
      <c r="D385" s="31"/>
      <c r="E385" s="17"/>
      <c r="F385" s="17"/>
      <c r="G385" s="17"/>
      <c r="H385" s="17"/>
    </row>
    <row r="386" spans="1:8" ht="32.25" customHeight="1" x14ac:dyDescent="0.25">
      <c r="A386" s="254">
        <v>1</v>
      </c>
      <c r="B386" s="117" t="s">
        <v>75</v>
      </c>
      <c r="C386" s="94">
        <v>9</v>
      </c>
      <c r="D386" s="19">
        <v>937.86500000000001</v>
      </c>
      <c r="E386" s="37">
        <f>SUM(D386-G386)</f>
        <v>930.56500000000005</v>
      </c>
      <c r="F386" s="37">
        <v>822.226</v>
      </c>
      <c r="G386" s="19">
        <v>7.3</v>
      </c>
      <c r="H386" s="17"/>
    </row>
    <row r="387" spans="1:8" ht="32.25" customHeight="1" x14ac:dyDescent="0.25">
      <c r="A387" s="255"/>
      <c r="B387" s="189" t="s">
        <v>94</v>
      </c>
      <c r="C387" s="94">
        <v>9</v>
      </c>
      <c r="D387" s="19">
        <v>0.75600000000000001</v>
      </c>
      <c r="E387" s="37">
        <v>0.75600000000000001</v>
      </c>
      <c r="F387" s="37">
        <v>0.745</v>
      </c>
      <c r="G387" s="19"/>
      <c r="H387" s="17"/>
    </row>
    <row r="388" spans="1:8" ht="32.25" customHeight="1" x14ac:dyDescent="0.25">
      <c r="A388" s="255"/>
      <c r="B388" s="131" t="s">
        <v>87</v>
      </c>
      <c r="C388" s="94">
        <v>9</v>
      </c>
      <c r="D388" s="19">
        <v>5.67</v>
      </c>
      <c r="E388" s="37">
        <v>5.67</v>
      </c>
      <c r="F388" s="37"/>
      <c r="G388" s="19"/>
      <c r="H388" s="17"/>
    </row>
    <row r="389" spans="1:8" x14ac:dyDescent="0.25">
      <c r="A389" s="257"/>
      <c r="B389" s="116" t="s">
        <v>21</v>
      </c>
      <c r="C389" s="94">
        <v>9</v>
      </c>
      <c r="D389" s="19">
        <v>25</v>
      </c>
      <c r="E389" s="37">
        <v>25</v>
      </c>
      <c r="F389" s="37"/>
      <c r="G389" s="19"/>
      <c r="H389" s="17"/>
    </row>
    <row r="390" spans="1:8" ht="16.5" thickBot="1" x14ac:dyDescent="0.3">
      <c r="A390" s="220">
        <v>13</v>
      </c>
      <c r="B390" s="120" t="s">
        <v>27</v>
      </c>
      <c r="C390" s="94">
        <v>10</v>
      </c>
      <c r="D390" s="19">
        <v>24.754999999999999</v>
      </c>
      <c r="E390" s="37">
        <v>24.754999999999999</v>
      </c>
      <c r="F390" s="37">
        <v>0.75</v>
      </c>
      <c r="G390" s="19"/>
      <c r="H390" s="19"/>
    </row>
    <row r="391" spans="1:8" ht="16.5" thickBot="1" x14ac:dyDescent="0.3">
      <c r="A391" s="137"/>
      <c r="B391" s="32" t="s">
        <v>31</v>
      </c>
      <c r="C391" s="180"/>
      <c r="D391" s="52">
        <f>SUM(D386:D390)</f>
        <v>994.04599999999994</v>
      </c>
      <c r="E391" s="32">
        <f>SUM(E386:E390)</f>
        <v>986.74599999999998</v>
      </c>
      <c r="F391" s="53">
        <f>SUM(F386:F390)</f>
        <v>823.721</v>
      </c>
      <c r="G391" s="52">
        <f>SUM(G386:G390)</f>
        <v>7.3</v>
      </c>
      <c r="H391" s="26">
        <f>SUM(H386:H390)</f>
        <v>0</v>
      </c>
    </row>
    <row r="392" spans="1:8" x14ac:dyDescent="0.25">
      <c r="A392" s="111"/>
      <c r="B392" s="144"/>
      <c r="C392" s="111"/>
      <c r="D392" s="36"/>
      <c r="E392" s="13"/>
      <c r="F392" s="13"/>
      <c r="G392" s="13"/>
      <c r="H392" s="13"/>
    </row>
    <row r="393" spans="1:8" x14ac:dyDescent="0.25">
      <c r="A393" s="111"/>
      <c r="B393" s="163" t="s">
        <v>66</v>
      </c>
      <c r="C393" s="38"/>
      <c r="D393" s="31"/>
      <c r="E393" s="17"/>
      <c r="F393" s="17"/>
      <c r="G393" s="17"/>
      <c r="H393" s="17"/>
    </row>
    <row r="394" spans="1:8" ht="32.25" customHeight="1" x14ac:dyDescent="0.25">
      <c r="A394" s="258">
        <v>1</v>
      </c>
      <c r="B394" s="117" t="s">
        <v>13</v>
      </c>
      <c r="C394" s="94">
        <v>9</v>
      </c>
      <c r="D394" s="17">
        <v>1968.2349999999999</v>
      </c>
      <c r="E394" s="17">
        <v>1962.2349999999999</v>
      </c>
      <c r="F394" s="17">
        <v>1760.9390000000001</v>
      </c>
      <c r="G394" s="17">
        <v>6</v>
      </c>
      <c r="H394" s="17"/>
    </row>
    <row r="395" spans="1:8" ht="32.25" customHeight="1" x14ac:dyDescent="0.25">
      <c r="A395" s="259"/>
      <c r="B395" s="189" t="s">
        <v>94</v>
      </c>
      <c r="C395" s="94">
        <v>9</v>
      </c>
      <c r="D395" s="17">
        <v>3.2480000000000002</v>
      </c>
      <c r="E395" s="17">
        <v>3.2480000000000002</v>
      </c>
      <c r="F395" s="17">
        <v>3.202</v>
      </c>
      <c r="G395" s="17"/>
      <c r="H395" s="17"/>
    </row>
    <row r="396" spans="1:8" ht="32.25" customHeight="1" x14ac:dyDescent="0.25">
      <c r="A396" s="259"/>
      <c r="B396" s="189" t="s">
        <v>87</v>
      </c>
      <c r="C396" s="94">
        <v>9</v>
      </c>
      <c r="D396" s="17">
        <v>24.36</v>
      </c>
      <c r="E396" s="17">
        <v>24.36</v>
      </c>
      <c r="F396" s="17"/>
      <c r="G396" s="17"/>
      <c r="H396" s="17"/>
    </row>
    <row r="397" spans="1:8" ht="18.75" customHeight="1" x14ac:dyDescent="0.25">
      <c r="A397" s="259"/>
      <c r="B397" s="145" t="s">
        <v>93</v>
      </c>
      <c r="C397" s="94">
        <v>9</v>
      </c>
      <c r="D397" s="17">
        <v>11.256</v>
      </c>
      <c r="E397" s="17">
        <v>11.256</v>
      </c>
      <c r="F397" s="17"/>
      <c r="G397" s="17"/>
      <c r="H397" s="17"/>
    </row>
    <row r="398" spans="1:8" ht="33.75" customHeight="1" x14ac:dyDescent="0.25">
      <c r="A398" s="259"/>
      <c r="B398" s="145" t="s">
        <v>115</v>
      </c>
      <c r="C398" s="94">
        <v>9</v>
      </c>
      <c r="D398" s="17">
        <v>8.1839999999999993</v>
      </c>
      <c r="E398" s="17">
        <f>SUM(D398-G398)</f>
        <v>8.1839999999999993</v>
      </c>
      <c r="F398" s="17">
        <v>8.0660000000000007</v>
      </c>
      <c r="G398" s="17"/>
      <c r="H398" s="17"/>
    </row>
    <row r="399" spans="1:8" ht="32.25" customHeight="1" x14ac:dyDescent="0.25">
      <c r="A399" s="259"/>
      <c r="B399" s="145" t="s">
        <v>107</v>
      </c>
      <c r="C399" s="94">
        <v>9</v>
      </c>
      <c r="D399" s="17">
        <v>3.2320000000000002</v>
      </c>
      <c r="E399" s="17">
        <v>3.2320000000000002</v>
      </c>
      <c r="F399" s="17">
        <v>3.1859999999999999</v>
      </c>
      <c r="G399" s="17"/>
      <c r="H399" s="17"/>
    </row>
    <row r="400" spans="1:8" x14ac:dyDescent="0.25">
      <c r="A400" s="260"/>
      <c r="B400" s="116" t="s">
        <v>21</v>
      </c>
      <c r="C400" s="94">
        <v>9</v>
      </c>
      <c r="D400" s="17">
        <v>43</v>
      </c>
      <c r="E400" s="17">
        <v>43</v>
      </c>
      <c r="F400" s="17"/>
      <c r="G400" s="17"/>
      <c r="H400" s="17"/>
    </row>
    <row r="401" spans="1:8" ht="16.5" thickBot="1" x14ac:dyDescent="0.3">
      <c r="A401" s="141">
        <v>13</v>
      </c>
      <c r="B401" s="120" t="s">
        <v>27</v>
      </c>
      <c r="C401" s="94">
        <v>10</v>
      </c>
      <c r="D401" s="19">
        <v>82.194999999999993</v>
      </c>
      <c r="E401" s="19">
        <v>82.194999999999993</v>
      </c>
      <c r="F401" s="19">
        <v>2.4929999999999999</v>
      </c>
      <c r="G401" s="19"/>
      <c r="H401" s="19"/>
    </row>
    <row r="402" spans="1:8" ht="16.5" thickBot="1" x14ac:dyDescent="0.3">
      <c r="A402" s="137"/>
      <c r="B402" s="32" t="s">
        <v>31</v>
      </c>
      <c r="C402" s="150"/>
      <c r="D402" s="26">
        <f>SUM(D394:D401)</f>
        <v>2143.71</v>
      </c>
      <c r="E402" s="27">
        <f>SUM(E394:E401)</f>
        <v>2137.71</v>
      </c>
      <c r="F402" s="32">
        <f>SUM(F394:F401)</f>
        <v>1777.886</v>
      </c>
      <c r="G402" s="28">
        <f>SUM(G394:G401)</f>
        <v>6</v>
      </c>
      <c r="H402" s="33"/>
    </row>
    <row r="403" spans="1:8" x14ac:dyDescent="0.25">
      <c r="A403" s="111"/>
      <c r="B403" s="144"/>
      <c r="C403" s="111"/>
      <c r="D403" s="36"/>
      <c r="E403" s="13"/>
      <c r="F403" s="13"/>
      <c r="G403" s="13"/>
      <c r="H403" s="13"/>
    </row>
    <row r="404" spans="1:8" x14ac:dyDescent="0.25">
      <c r="A404" s="111"/>
      <c r="B404" s="163" t="s">
        <v>80</v>
      </c>
      <c r="C404" s="38"/>
      <c r="D404" s="40"/>
      <c r="E404" s="17"/>
      <c r="F404" s="17"/>
      <c r="G404" s="17"/>
      <c r="H404" s="17"/>
    </row>
    <row r="405" spans="1:8" ht="34.5" customHeight="1" x14ac:dyDescent="0.25">
      <c r="A405" s="254">
        <v>1</v>
      </c>
      <c r="B405" s="117" t="s">
        <v>13</v>
      </c>
      <c r="C405" s="94">
        <v>9</v>
      </c>
      <c r="D405" s="17">
        <v>603.12</v>
      </c>
      <c r="E405" s="17">
        <v>603.12</v>
      </c>
      <c r="F405" s="17">
        <v>550.92200000000003</v>
      </c>
      <c r="G405" s="17"/>
      <c r="H405" s="17"/>
    </row>
    <row r="406" spans="1:8" ht="34.5" customHeight="1" x14ac:dyDescent="0.25">
      <c r="A406" s="255"/>
      <c r="B406" s="189" t="s">
        <v>87</v>
      </c>
      <c r="C406" s="94">
        <v>9</v>
      </c>
      <c r="D406" s="17">
        <v>2.2799999999999998</v>
      </c>
      <c r="E406" s="17">
        <v>2.2799999999999998</v>
      </c>
      <c r="F406" s="17"/>
      <c r="G406" s="17"/>
      <c r="H406" s="17"/>
    </row>
    <row r="407" spans="1:8" ht="34.5" customHeight="1" x14ac:dyDescent="0.25">
      <c r="A407" s="255"/>
      <c r="B407" s="189" t="s">
        <v>106</v>
      </c>
      <c r="C407" s="94">
        <v>9</v>
      </c>
      <c r="D407" s="17">
        <v>1.796</v>
      </c>
      <c r="E407" s="17">
        <v>1.796</v>
      </c>
      <c r="F407" s="17">
        <v>1.77</v>
      </c>
      <c r="G407" s="17"/>
      <c r="H407" s="17"/>
    </row>
    <row r="408" spans="1:8" ht="34.5" customHeight="1" x14ac:dyDescent="0.25">
      <c r="A408" s="255"/>
      <c r="B408" s="189" t="s">
        <v>94</v>
      </c>
      <c r="C408" s="94">
        <v>9</v>
      </c>
      <c r="D408" s="17">
        <v>0.30399999999999999</v>
      </c>
      <c r="E408" s="17">
        <v>0.30399999999999999</v>
      </c>
      <c r="F408" s="17">
        <v>0.3</v>
      </c>
      <c r="G408" s="17"/>
      <c r="H408" s="17"/>
    </row>
    <row r="409" spans="1:8" x14ac:dyDescent="0.25">
      <c r="A409" s="257"/>
      <c r="B409" s="116" t="s">
        <v>21</v>
      </c>
      <c r="C409" s="94">
        <v>9</v>
      </c>
      <c r="D409" s="17">
        <v>18.8</v>
      </c>
      <c r="E409" s="17">
        <v>18.8</v>
      </c>
      <c r="F409" s="17"/>
      <c r="G409" s="17"/>
      <c r="H409" s="17"/>
    </row>
    <row r="410" spans="1:8" ht="16.5" thickBot="1" x14ac:dyDescent="0.3">
      <c r="A410" s="141">
        <v>13</v>
      </c>
      <c r="B410" s="120" t="s">
        <v>27</v>
      </c>
      <c r="C410" s="94">
        <v>10</v>
      </c>
      <c r="D410" s="17">
        <v>15.519</v>
      </c>
      <c r="E410" s="17">
        <v>15.519</v>
      </c>
      <c r="F410" s="17">
        <v>0.47099999999999997</v>
      </c>
      <c r="G410" s="17"/>
      <c r="H410" s="17"/>
    </row>
    <row r="411" spans="1:8" ht="16.5" thickBot="1" x14ac:dyDescent="0.3">
      <c r="A411" s="137"/>
      <c r="B411" s="32" t="s">
        <v>31</v>
      </c>
      <c r="C411" s="150"/>
      <c r="D411" s="26">
        <f>SUM(D405:D410)</f>
        <v>641.81899999999996</v>
      </c>
      <c r="E411" s="27">
        <f>SUM(E405:E410)</f>
        <v>641.81899999999996</v>
      </c>
      <c r="F411" s="32">
        <f>SUM(F405:F410)</f>
        <v>553.46299999999997</v>
      </c>
      <c r="G411" s="39"/>
      <c r="H411" s="33"/>
    </row>
    <row r="412" spans="1:8" x14ac:dyDescent="0.25">
      <c r="A412" s="111"/>
      <c r="B412" s="144"/>
      <c r="C412" s="111"/>
      <c r="D412" s="34"/>
      <c r="E412" s="13"/>
      <c r="F412" s="13"/>
      <c r="G412" s="13"/>
      <c r="H412" s="13"/>
    </row>
    <row r="413" spans="1:8" x14ac:dyDescent="0.25">
      <c r="A413" s="111"/>
      <c r="B413" s="163" t="s">
        <v>81</v>
      </c>
      <c r="C413" s="38"/>
      <c r="D413" s="40"/>
      <c r="E413" s="17"/>
      <c r="F413" s="17"/>
      <c r="G413" s="17"/>
      <c r="H413" s="17"/>
    </row>
    <row r="414" spans="1:8" ht="32.25" customHeight="1" x14ac:dyDescent="0.25">
      <c r="A414" s="254">
        <v>1</v>
      </c>
      <c r="B414" s="117" t="s">
        <v>13</v>
      </c>
      <c r="C414" s="94">
        <v>9</v>
      </c>
      <c r="D414" s="17">
        <v>652.07899999999995</v>
      </c>
      <c r="E414" s="17">
        <f>SUM(D414-G414)</f>
        <v>652.07899999999995</v>
      </c>
      <c r="F414" s="17">
        <v>596.53399999999999</v>
      </c>
      <c r="G414" s="17"/>
      <c r="H414" s="17"/>
    </row>
    <row r="415" spans="1:8" ht="32.25" customHeight="1" x14ac:dyDescent="0.25">
      <c r="A415" s="255"/>
      <c r="B415" s="189" t="s">
        <v>94</v>
      </c>
      <c r="C415" s="94">
        <v>9</v>
      </c>
      <c r="D415" s="17">
        <v>0.35599999999999998</v>
      </c>
      <c r="E415" s="17">
        <v>0.35599999999999998</v>
      </c>
      <c r="F415" s="17">
        <v>0.35099999999999998</v>
      </c>
      <c r="G415" s="17"/>
      <c r="H415" s="17"/>
    </row>
    <row r="416" spans="1:8" ht="32.25" customHeight="1" x14ac:dyDescent="0.25">
      <c r="A416" s="255"/>
      <c r="B416" s="189" t="s">
        <v>106</v>
      </c>
      <c r="C416" s="94">
        <v>9</v>
      </c>
      <c r="D416" s="17">
        <v>1.796</v>
      </c>
      <c r="E416" s="17">
        <v>1.796</v>
      </c>
      <c r="F416" s="17">
        <v>1.77</v>
      </c>
      <c r="G416" s="17"/>
      <c r="H416" s="17"/>
    </row>
    <row r="417" spans="1:8" ht="32.25" customHeight="1" x14ac:dyDescent="0.25">
      <c r="A417" s="255"/>
      <c r="B417" s="145" t="s">
        <v>115</v>
      </c>
      <c r="C417" s="94">
        <v>9</v>
      </c>
      <c r="D417" s="17">
        <v>1.4850000000000001</v>
      </c>
      <c r="E417" s="17">
        <f>SUM(D417-G417)</f>
        <v>1.4850000000000001</v>
      </c>
      <c r="F417" s="17">
        <v>1.464</v>
      </c>
      <c r="G417" s="17"/>
      <c r="H417" s="17"/>
    </row>
    <row r="418" spans="1:8" ht="32.25" customHeight="1" x14ac:dyDescent="0.25">
      <c r="A418" s="255"/>
      <c r="B418" s="189" t="s">
        <v>87</v>
      </c>
      <c r="C418" s="94">
        <v>9</v>
      </c>
      <c r="D418" s="17">
        <v>2.67</v>
      </c>
      <c r="E418" s="17">
        <v>2.67</v>
      </c>
      <c r="F418" s="17"/>
      <c r="G418" s="17"/>
      <c r="H418" s="17"/>
    </row>
    <row r="419" spans="1:8" x14ac:dyDescent="0.25">
      <c r="A419" s="257"/>
      <c r="B419" s="116" t="s">
        <v>21</v>
      </c>
      <c r="C419" s="94">
        <v>9</v>
      </c>
      <c r="D419" s="17">
        <v>11.4</v>
      </c>
      <c r="E419" s="17">
        <v>11.4</v>
      </c>
      <c r="F419" s="17"/>
      <c r="G419" s="17"/>
      <c r="H419" s="17"/>
    </row>
    <row r="420" spans="1:8" ht="16.5" thickBot="1" x14ac:dyDescent="0.3">
      <c r="A420" s="141">
        <v>13</v>
      </c>
      <c r="B420" s="120" t="s">
        <v>27</v>
      </c>
      <c r="C420" s="94">
        <v>10</v>
      </c>
      <c r="D420" s="19">
        <v>14.901999999999999</v>
      </c>
      <c r="E420" s="19">
        <v>14.901999999999999</v>
      </c>
      <c r="F420" s="19">
        <v>0.45200000000000001</v>
      </c>
      <c r="G420" s="19"/>
      <c r="H420" s="19"/>
    </row>
    <row r="421" spans="1:8" ht="16.5" thickBot="1" x14ac:dyDescent="0.3">
      <c r="A421" s="137"/>
      <c r="B421" s="32" t="s">
        <v>31</v>
      </c>
      <c r="C421" s="107"/>
      <c r="D421" s="26">
        <f>SUM(D414:D420)</f>
        <v>684.68799999999999</v>
      </c>
      <c r="E421" s="27">
        <f>SUM(E414:E420)</f>
        <v>684.68799999999999</v>
      </c>
      <c r="F421" s="32">
        <f>SUM(F414:F420)</f>
        <v>600.57100000000003</v>
      </c>
      <c r="G421" s="39"/>
      <c r="H421" s="26"/>
    </row>
    <row r="422" spans="1:8" x14ac:dyDescent="0.25">
      <c r="A422" s="111"/>
      <c r="B422" s="144"/>
      <c r="C422" s="7"/>
      <c r="D422" s="36"/>
      <c r="E422" s="13"/>
      <c r="F422" s="13"/>
      <c r="G422" s="13"/>
      <c r="H422" s="13"/>
    </row>
    <row r="423" spans="1:8" ht="17.25" customHeight="1" x14ac:dyDescent="0.25">
      <c r="A423" s="111"/>
      <c r="B423" s="163" t="s">
        <v>82</v>
      </c>
      <c r="C423" s="130"/>
      <c r="D423" s="40"/>
      <c r="E423" s="40"/>
      <c r="F423" s="40"/>
      <c r="G423" s="40"/>
      <c r="H423" s="40"/>
    </row>
    <row r="424" spans="1:8" ht="33" customHeight="1" x14ac:dyDescent="0.25">
      <c r="A424" s="254">
        <v>1</v>
      </c>
      <c r="B424" s="117" t="s">
        <v>13</v>
      </c>
      <c r="C424" s="94">
        <v>9</v>
      </c>
      <c r="D424" s="17">
        <v>562.10599999999999</v>
      </c>
      <c r="E424" s="17">
        <v>562.10599999999999</v>
      </c>
      <c r="F424" s="17">
        <v>517.22400000000005</v>
      </c>
      <c r="G424" s="17"/>
      <c r="H424" s="17"/>
    </row>
    <row r="425" spans="1:8" ht="33" customHeight="1" x14ac:dyDescent="0.25">
      <c r="A425" s="255"/>
      <c r="B425" s="189" t="s">
        <v>94</v>
      </c>
      <c r="C425" s="94">
        <v>9</v>
      </c>
      <c r="D425" s="17">
        <v>0.29199999999999998</v>
      </c>
      <c r="E425" s="17">
        <v>0.29199999999999998</v>
      </c>
      <c r="F425" s="17">
        <v>0.28799999999999998</v>
      </c>
      <c r="G425" s="17"/>
      <c r="H425" s="17"/>
    </row>
    <row r="426" spans="1:8" ht="33" customHeight="1" x14ac:dyDescent="0.25">
      <c r="A426" s="255"/>
      <c r="B426" s="189" t="s">
        <v>87</v>
      </c>
      <c r="C426" s="94">
        <v>9</v>
      </c>
      <c r="D426" s="17">
        <v>2.19</v>
      </c>
      <c r="E426" s="17">
        <v>2.19</v>
      </c>
      <c r="F426" s="17"/>
      <c r="G426" s="17"/>
      <c r="H426" s="17"/>
    </row>
    <row r="427" spans="1:8" x14ac:dyDescent="0.25">
      <c r="A427" s="257"/>
      <c r="B427" s="116" t="s">
        <v>21</v>
      </c>
      <c r="C427" s="94">
        <v>9</v>
      </c>
      <c r="D427" s="17">
        <v>10.3</v>
      </c>
      <c r="E427" s="17">
        <v>10.3</v>
      </c>
      <c r="F427" s="17"/>
      <c r="G427" s="17"/>
      <c r="H427" s="17"/>
    </row>
    <row r="428" spans="1:8" ht="16.5" thickBot="1" x14ac:dyDescent="0.3">
      <c r="A428" s="141">
        <v>13</v>
      </c>
      <c r="B428" s="120" t="s">
        <v>27</v>
      </c>
      <c r="C428" s="94">
        <v>10</v>
      </c>
      <c r="D428" s="17">
        <v>12.378</v>
      </c>
      <c r="E428" s="17">
        <v>12.378</v>
      </c>
      <c r="F428" s="17">
        <v>0.375</v>
      </c>
      <c r="G428" s="17"/>
      <c r="H428" s="17"/>
    </row>
    <row r="429" spans="1:8" ht="16.5" thickBot="1" x14ac:dyDescent="0.3">
      <c r="A429" s="137"/>
      <c r="B429" s="32" t="s">
        <v>31</v>
      </c>
      <c r="C429" s="150"/>
      <c r="D429" s="26">
        <f>SUM(D424:D428)</f>
        <v>587.26600000000008</v>
      </c>
      <c r="E429" s="28">
        <f>SUM(E424:E428)</f>
        <v>587.26600000000008</v>
      </c>
      <c r="F429" s="26">
        <f>SUM(F424:F428)</f>
        <v>517.88700000000006</v>
      </c>
      <c r="G429" s="28"/>
      <c r="H429" s="26"/>
    </row>
    <row r="430" spans="1:8" x14ac:dyDescent="0.25">
      <c r="A430" s="111"/>
      <c r="B430" s="144"/>
      <c r="C430" s="111"/>
      <c r="D430" s="34"/>
      <c r="E430" s="13"/>
      <c r="F430" s="13"/>
      <c r="G430" s="13"/>
      <c r="H430" s="13"/>
    </row>
    <row r="431" spans="1:8" x14ac:dyDescent="0.25">
      <c r="A431" s="38"/>
      <c r="B431" s="179" t="s">
        <v>67</v>
      </c>
      <c r="C431" s="38"/>
      <c r="D431" s="31"/>
      <c r="E431" s="17"/>
      <c r="F431" s="17"/>
      <c r="G431" s="17"/>
      <c r="H431" s="17"/>
    </row>
    <row r="432" spans="1:8" ht="32.25" customHeight="1" x14ac:dyDescent="0.25">
      <c r="A432" s="258">
        <v>1</v>
      </c>
      <c r="B432" s="117" t="s">
        <v>13</v>
      </c>
      <c r="C432" s="94">
        <v>9</v>
      </c>
      <c r="D432" s="17">
        <v>720.64800000000002</v>
      </c>
      <c r="E432" s="25">
        <f>SUM(D432-G432)</f>
        <v>720.64800000000002</v>
      </c>
      <c r="F432" s="25">
        <v>641.43600000000004</v>
      </c>
      <c r="G432" s="17"/>
      <c r="H432" s="17"/>
    </row>
    <row r="433" spans="1:8" ht="32.25" customHeight="1" x14ac:dyDescent="0.25">
      <c r="A433" s="259"/>
      <c r="B433" s="189" t="s">
        <v>94</v>
      </c>
      <c r="C433" s="181">
        <v>9</v>
      </c>
      <c r="D433" s="17">
        <v>0.48</v>
      </c>
      <c r="E433" s="25">
        <v>0.48</v>
      </c>
      <c r="F433" s="25">
        <v>0.47299999999999998</v>
      </c>
      <c r="G433" s="17"/>
      <c r="H433" s="17"/>
    </row>
    <row r="434" spans="1:8" ht="32.25" customHeight="1" x14ac:dyDescent="0.25">
      <c r="A434" s="259"/>
      <c r="B434" s="145" t="s">
        <v>115</v>
      </c>
      <c r="C434" s="181">
        <v>9</v>
      </c>
      <c r="D434" s="17">
        <v>3.0009999999999999</v>
      </c>
      <c r="E434" s="25">
        <f>SUM(D434-G434)</f>
        <v>3.0009999999999999</v>
      </c>
      <c r="F434" s="25">
        <v>2.9580000000000002</v>
      </c>
      <c r="G434" s="17"/>
      <c r="H434" s="17"/>
    </row>
    <row r="435" spans="1:8" ht="32.25" customHeight="1" x14ac:dyDescent="0.25">
      <c r="A435" s="259"/>
      <c r="B435" s="189" t="s">
        <v>87</v>
      </c>
      <c r="C435" s="181">
        <v>9</v>
      </c>
      <c r="D435" s="17">
        <v>3.6</v>
      </c>
      <c r="E435" s="25">
        <v>3.6</v>
      </c>
      <c r="F435" s="25"/>
      <c r="G435" s="17"/>
      <c r="H435" s="17"/>
    </row>
    <row r="436" spans="1:8" x14ac:dyDescent="0.25">
      <c r="A436" s="260"/>
      <c r="B436" s="116" t="s">
        <v>21</v>
      </c>
      <c r="C436" s="181">
        <v>9</v>
      </c>
      <c r="D436" s="17">
        <v>16</v>
      </c>
      <c r="E436" s="25">
        <v>16</v>
      </c>
      <c r="F436" s="25"/>
      <c r="G436" s="17"/>
      <c r="H436" s="17"/>
    </row>
    <row r="437" spans="1:8" ht="16.5" thickBot="1" x14ac:dyDescent="0.3">
      <c r="A437" s="141">
        <v>13</v>
      </c>
      <c r="B437" s="120" t="s">
        <v>27</v>
      </c>
      <c r="C437" s="94">
        <v>10</v>
      </c>
      <c r="D437" s="19">
        <v>23.661999999999999</v>
      </c>
      <c r="E437" s="37">
        <v>23.661999999999999</v>
      </c>
      <c r="F437" s="37">
        <v>0.71799999999999997</v>
      </c>
      <c r="G437" s="19"/>
      <c r="H437" s="19"/>
    </row>
    <row r="438" spans="1:8" ht="16.5" thickBot="1" x14ac:dyDescent="0.3">
      <c r="A438" s="137"/>
      <c r="B438" s="32" t="s">
        <v>31</v>
      </c>
      <c r="C438" s="170"/>
      <c r="D438" s="32">
        <f>SUM(D432:D437)</f>
        <v>767.39100000000008</v>
      </c>
      <c r="E438" s="27">
        <f>SUM(E432:E437)</f>
        <v>767.39100000000008</v>
      </c>
      <c r="F438" s="32">
        <f>SUM(F432:F437)</f>
        <v>645.58499999999992</v>
      </c>
      <c r="G438" s="39"/>
      <c r="H438" s="26">
        <f>SUM(H432:H437)</f>
        <v>0</v>
      </c>
    </row>
    <row r="439" spans="1:8" x14ac:dyDescent="0.25">
      <c r="A439" s="8"/>
      <c r="B439" s="34"/>
      <c r="C439" s="111"/>
      <c r="D439" s="34"/>
      <c r="E439" s="34"/>
      <c r="F439" s="34"/>
      <c r="G439" s="13"/>
      <c r="H439" s="36"/>
    </row>
    <row r="440" spans="1:8" x14ac:dyDescent="0.25">
      <c r="A440" s="38"/>
      <c r="B440" s="179" t="s">
        <v>76</v>
      </c>
      <c r="C440" s="38"/>
      <c r="D440" s="31"/>
      <c r="E440" s="17"/>
      <c r="F440" s="17"/>
      <c r="G440" s="17"/>
      <c r="H440" s="17"/>
    </row>
    <row r="441" spans="1:8" ht="31.5" x14ac:dyDescent="0.25">
      <c r="A441" s="254">
        <v>1</v>
      </c>
      <c r="B441" s="117" t="s">
        <v>13</v>
      </c>
      <c r="C441" s="94">
        <v>9</v>
      </c>
      <c r="D441" s="17">
        <v>725.505</v>
      </c>
      <c r="E441" s="17">
        <v>725.505</v>
      </c>
      <c r="F441" s="17">
        <v>655.976</v>
      </c>
      <c r="G441" s="17"/>
      <c r="H441" s="17"/>
    </row>
    <row r="442" spans="1:8" ht="31.5" x14ac:dyDescent="0.25">
      <c r="A442" s="255"/>
      <c r="B442" s="189" t="s">
        <v>94</v>
      </c>
      <c r="C442" s="181">
        <v>9</v>
      </c>
      <c r="D442" s="17">
        <v>0.48399999999999999</v>
      </c>
      <c r="E442" s="17">
        <v>0.48399999999999999</v>
      </c>
      <c r="F442" s="17">
        <v>0.47699999999999998</v>
      </c>
      <c r="G442" s="17"/>
      <c r="H442" s="17"/>
    </row>
    <row r="443" spans="1:8" ht="31.5" x14ac:dyDescent="0.25">
      <c r="A443" s="255"/>
      <c r="B443" s="189" t="s">
        <v>87</v>
      </c>
      <c r="C443" s="181">
        <v>9</v>
      </c>
      <c r="D443" s="17">
        <v>3.63</v>
      </c>
      <c r="E443" s="17">
        <v>3.63</v>
      </c>
      <c r="F443" s="17"/>
      <c r="G443" s="17"/>
      <c r="H443" s="17"/>
    </row>
    <row r="444" spans="1:8" x14ac:dyDescent="0.25">
      <c r="A444" s="257"/>
      <c r="B444" s="116" t="s">
        <v>21</v>
      </c>
      <c r="C444" s="181">
        <v>9</v>
      </c>
      <c r="D444" s="17">
        <v>13.7</v>
      </c>
      <c r="E444" s="25">
        <v>13.7</v>
      </c>
      <c r="F444" s="25"/>
      <c r="G444" s="17"/>
      <c r="H444" s="17"/>
    </row>
    <row r="445" spans="1:8" ht="16.5" thickBot="1" x14ac:dyDescent="0.3">
      <c r="A445" s="141">
        <v>13</v>
      </c>
      <c r="B445" s="120" t="s">
        <v>27</v>
      </c>
      <c r="C445" s="94">
        <v>10</v>
      </c>
      <c r="D445" s="19">
        <v>22.15</v>
      </c>
      <c r="E445" s="37">
        <v>22.15</v>
      </c>
      <c r="F445" s="37">
        <v>0.64200000000000002</v>
      </c>
      <c r="G445" s="19"/>
      <c r="H445" s="19"/>
    </row>
    <row r="446" spans="1:8" ht="16.5" thickBot="1" x14ac:dyDescent="0.3">
      <c r="A446" s="137"/>
      <c r="B446" s="32" t="s">
        <v>31</v>
      </c>
      <c r="C446" s="170"/>
      <c r="D446" s="32">
        <f>SUM(D441:D445)</f>
        <v>765.46900000000005</v>
      </c>
      <c r="E446" s="27">
        <f>SUM(E441:E445)</f>
        <v>765.46900000000005</v>
      </c>
      <c r="F446" s="32">
        <f>SUM(F441:F445)</f>
        <v>657.09500000000003</v>
      </c>
      <c r="G446" s="28">
        <f>SUM(G441:G445)</f>
        <v>0</v>
      </c>
      <c r="H446" s="26"/>
    </row>
    <row r="447" spans="1:8" x14ac:dyDescent="0.25">
      <c r="A447" s="111"/>
      <c r="B447" s="151"/>
      <c r="C447" s="111"/>
      <c r="D447" s="36"/>
      <c r="E447" s="34"/>
      <c r="F447" s="34"/>
      <c r="G447" s="13"/>
      <c r="H447" s="13"/>
    </row>
    <row r="448" spans="1:8" ht="31.5" x14ac:dyDescent="0.25">
      <c r="A448" s="111"/>
      <c r="B448" s="175" t="s">
        <v>68</v>
      </c>
      <c r="C448" s="38"/>
      <c r="D448" s="40"/>
      <c r="E448" s="31"/>
      <c r="F448" s="31"/>
      <c r="G448" s="17"/>
      <c r="H448" s="17"/>
    </row>
    <row r="449" spans="1:8" ht="31.5" x14ac:dyDescent="0.25">
      <c r="A449" s="254">
        <v>1</v>
      </c>
      <c r="B449" s="112" t="s">
        <v>13</v>
      </c>
      <c r="C449" s="127">
        <v>9</v>
      </c>
      <c r="D449" s="19">
        <v>1075.8879999999999</v>
      </c>
      <c r="E449" s="19">
        <v>1075.8879999999999</v>
      </c>
      <c r="F449" s="19">
        <v>922.37900000000002</v>
      </c>
      <c r="G449" s="19"/>
      <c r="H449" s="19"/>
    </row>
    <row r="450" spans="1:8" ht="31.5" x14ac:dyDescent="0.25">
      <c r="A450" s="255"/>
      <c r="B450" s="189" t="s">
        <v>94</v>
      </c>
      <c r="C450" s="199">
        <v>9</v>
      </c>
      <c r="D450" s="19">
        <v>0.316</v>
      </c>
      <c r="E450" s="19">
        <v>0.316</v>
      </c>
      <c r="F450" s="19">
        <v>0.311</v>
      </c>
      <c r="G450" s="19"/>
      <c r="H450" s="19"/>
    </row>
    <row r="451" spans="1:8" ht="31.5" x14ac:dyDescent="0.25">
      <c r="A451" s="255"/>
      <c r="B451" s="189" t="s">
        <v>87</v>
      </c>
      <c r="C451" s="127">
        <v>9</v>
      </c>
      <c r="D451" s="19">
        <v>2.37</v>
      </c>
      <c r="E451" s="19">
        <v>2.37</v>
      </c>
      <c r="F451" s="19"/>
      <c r="G451" s="19"/>
      <c r="H451" s="19"/>
    </row>
    <row r="452" spans="1:8" x14ac:dyDescent="0.25">
      <c r="A452" s="257"/>
      <c r="B452" s="116" t="s">
        <v>21</v>
      </c>
      <c r="C452" s="127">
        <v>9</v>
      </c>
      <c r="D452" s="19">
        <v>10</v>
      </c>
      <c r="E452" s="19">
        <v>10</v>
      </c>
      <c r="F452" s="19"/>
      <c r="G452" s="19"/>
      <c r="H452" s="19"/>
    </row>
    <row r="453" spans="1:8" x14ac:dyDescent="0.25">
      <c r="A453" s="254">
        <v>13</v>
      </c>
      <c r="B453" s="116" t="s">
        <v>21</v>
      </c>
      <c r="C453" s="127">
        <v>10</v>
      </c>
      <c r="D453" s="19">
        <v>6</v>
      </c>
      <c r="E453" s="19">
        <v>6</v>
      </c>
      <c r="F453" s="19"/>
      <c r="G453" s="19"/>
      <c r="H453" s="19"/>
    </row>
    <row r="454" spans="1:8" x14ac:dyDescent="0.25">
      <c r="A454" s="255"/>
      <c r="B454" s="265" t="s">
        <v>27</v>
      </c>
      <c r="C454" s="127">
        <v>10</v>
      </c>
      <c r="D454" s="19">
        <v>4.7240000000000002</v>
      </c>
      <c r="E454" s="19">
        <v>4.7240000000000002</v>
      </c>
      <c r="F454" s="19">
        <v>0.182</v>
      </c>
      <c r="G454" s="19"/>
      <c r="H454" s="19"/>
    </row>
    <row r="455" spans="1:8" ht="16.5" thickBot="1" x14ac:dyDescent="0.3">
      <c r="A455" s="256"/>
      <c r="B455" s="266"/>
      <c r="C455" s="94">
        <v>10</v>
      </c>
      <c r="D455" s="19">
        <v>92.8</v>
      </c>
      <c r="E455" s="19">
        <f>SUM(D455-G455)</f>
        <v>92.8</v>
      </c>
      <c r="F455" s="19">
        <v>84.013999999999996</v>
      </c>
      <c r="G455" s="19"/>
      <c r="H455" s="19"/>
    </row>
    <row r="456" spans="1:8" ht="16.5" thickBot="1" x14ac:dyDescent="0.3">
      <c r="A456" s="167"/>
      <c r="B456" s="32" t="s">
        <v>31</v>
      </c>
      <c r="C456" s="107"/>
      <c r="D456" s="22">
        <f>SUM(D449:D455)</f>
        <v>1192.0979999999997</v>
      </c>
      <c r="E456" s="46">
        <f>SUM(E449:E455)</f>
        <v>1192.0979999999997</v>
      </c>
      <c r="F456" s="46">
        <f>SUM(F449:F455)</f>
        <v>1006.8860000000001</v>
      </c>
      <c r="G456" s="48">
        <f>SUM(G449:G455)</f>
        <v>0</v>
      </c>
      <c r="H456" s="54"/>
    </row>
    <row r="457" spans="1:8" x14ac:dyDescent="0.25">
      <c r="A457" s="111"/>
      <c r="B457" s="151"/>
      <c r="C457" s="7"/>
      <c r="D457" s="36"/>
      <c r="E457" s="34"/>
      <c r="F457" s="34"/>
      <c r="G457" s="13"/>
      <c r="H457" s="13"/>
    </row>
    <row r="458" spans="1:8" x14ac:dyDescent="0.25">
      <c r="A458" s="111"/>
      <c r="B458" s="175" t="s">
        <v>69</v>
      </c>
      <c r="C458" s="38"/>
      <c r="D458" s="40"/>
      <c r="E458" s="17"/>
      <c r="F458" s="17"/>
      <c r="G458" s="17"/>
      <c r="H458" s="17"/>
    </row>
    <row r="459" spans="1:8" ht="31.5" x14ac:dyDescent="0.25">
      <c r="A459" s="258">
        <v>1</v>
      </c>
      <c r="B459" s="134" t="s">
        <v>13</v>
      </c>
      <c r="C459" s="38">
        <v>9</v>
      </c>
      <c r="D459" s="17">
        <v>568.31100000000004</v>
      </c>
      <c r="E459" s="17">
        <v>568.31100000000004</v>
      </c>
      <c r="F459" s="17">
        <v>560.18899999999996</v>
      </c>
      <c r="G459" s="17"/>
      <c r="H459" s="17"/>
    </row>
    <row r="460" spans="1:8" ht="16.5" thickBot="1" x14ac:dyDescent="0.3">
      <c r="A460" s="259"/>
      <c r="B460" s="122" t="s">
        <v>21</v>
      </c>
      <c r="C460" s="94">
        <v>9</v>
      </c>
      <c r="D460" s="19">
        <v>33.6</v>
      </c>
      <c r="E460" s="19">
        <v>33.6</v>
      </c>
      <c r="F460" s="19">
        <v>15.023999999999999</v>
      </c>
      <c r="G460" s="19"/>
      <c r="H460" s="19"/>
    </row>
    <row r="461" spans="1:8" ht="16.5" thickBot="1" x14ac:dyDescent="0.3">
      <c r="A461" s="137"/>
      <c r="B461" s="32" t="s">
        <v>31</v>
      </c>
      <c r="C461" s="150"/>
      <c r="D461" s="26">
        <f>SUM(D459:D460)</f>
        <v>601.91100000000006</v>
      </c>
      <c r="E461" s="27">
        <f>SUM(E459:E460)</f>
        <v>601.91100000000006</v>
      </c>
      <c r="F461" s="32">
        <f>SUM(F459:F460)</f>
        <v>575.21299999999997</v>
      </c>
      <c r="G461" s="28"/>
      <c r="H461" s="33"/>
    </row>
    <row r="462" spans="1:8" x14ac:dyDescent="0.25">
      <c r="A462" s="111"/>
      <c r="B462" s="182"/>
      <c r="C462" s="111"/>
      <c r="D462" s="36"/>
      <c r="E462" s="13"/>
      <c r="F462" s="13"/>
      <c r="G462" s="13"/>
      <c r="H462" s="13"/>
    </row>
    <row r="463" spans="1:8" x14ac:dyDescent="0.25">
      <c r="A463" s="111"/>
      <c r="B463" s="163" t="s">
        <v>96</v>
      </c>
      <c r="C463" s="38"/>
      <c r="D463" s="40"/>
      <c r="E463" s="17"/>
      <c r="F463" s="17"/>
      <c r="G463" s="17"/>
      <c r="H463" s="17"/>
    </row>
    <row r="464" spans="1:8" ht="32.25" customHeight="1" x14ac:dyDescent="0.25">
      <c r="A464" s="258">
        <v>1</v>
      </c>
      <c r="B464" s="117" t="s">
        <v>13</v>
      </c>
      <c r="C464" s="94">
        <v>9</v>
      </c>
      <c r="D464" s="17">
        <v>794.65599999999995</v>
      </c>
      <c r="E464" s="17">
        <v>794.65599999999995</v>
      </c>
      <c r="F464" s="17">
        <v>700.62400000000002</v>
      </c>
      <c r="G464" s="17"/>
      <c r="H464" s="17"/>
    </row>
    <row r="465" spans="1:8" ht="32.25" customHeight="1" x14ac:dyDescent="0.25">
      <c r="A465" s="259"/>
      <c r="B465" s="209" t="s">
        <v>106</v>
      </c>
      <c r="C465" s="94">
        <v>9</v>
      </c>
      <c r="D465" s="17">
        <v>9.8670000000000009</v>
      </c>
      <c r="E465" s="17">
        <v>9.8670000000000009</v>
      </c>
      <c r="F465" s="17">
        <v>9.7260000000000009</v>
      </c>
      <c r="G465" s="17"/>
      <c r="H465" s="17"/>
    </row>
    <row r="466" spans="1:8" ht="32.25" customHeight="1" x14ac:dyDescent="0.25">
      <c r="A466" s="259"/>
      <c r="B466" s="131" t="s">
        <v>90</v>
      </c>
      <c r="C466" s="94">
        <v>9</v>
      </c>
      <c r="D466" s="17">
        <v>13.569000000000001</v>
      </c>
      <c r="E466" s="17">
        <f>SUM(D466-G466)</f>
        <v>13.569000000000001</v>
      </c>
      <c r="F466" s="17">
        <v>0.73099999999999998</v>
      </c>
      <c r="G466" s="17"/>
      <c r="H466" s="17"/>
    </row>
    <row r="467" spans="1:8" x14ac:dyDescent="0.25">
      <c r="A467" s="260"/>
      <c r="B467" s="116" t="s">
        <v>21</v>
      </c>
      <c r="C467" s="94">
        <v>9</v>
      </c>
      <c r="D467" s="17">
        <v>57</v>
      </c>
      <c r="E467" s="17">
        <v>57</v>
      </c>
      <c r="F467" s="17"/>
      <c r="G467" s="17"/>
      <c r="H467" s="17"/>
    </row>
    <row r="468" spans="1:8" ht="16.5" thickBot="1" x14ac:dyDescent="0.3">
      <c r="A468" s="141">
        <v>13</v>
      </c>
      <c r="B468" s="120" t="s">
        <v>27</v>
      </c>
      <c r="C468" s="94">
        <v>10</v>
      </c>
      <c r="D468" s="19">
        <v>15.518000000000001</v>
      </c>
      <c r="E468" s="19">
        <v>15.518000000000001</v>
      </c>
      <c r="F468" s="19">
        <v>0.47099999999999997</v>
      </c>
      <c r="G468" s="19"/>
      <c r="H468" s="19"/>
    </row>
    <row r="469" spans="1:8" ht="16.5" thickBot="1" x14ac:dyDescent="0.3">
      <c r="A469" s="167"/>
      <c r="B469" s="32" t="s">
        <v>31</v>
      </c>
      <c r="C469" s="150"/>
      <c r="D469" s="26">
        <f>SUM(D464:D468)</f>
        <v>890.6099999999999</v>
      </c>
      <c r="E469" s="27">
        <f>SUM(E464:E468)</f>
        <v>890.6099999999999</v>
      </c>
      <c r="F469" s="32">
        <f>SUM(F464:F468)</f>
        <v>711.55200000000002</v>
      </c>
      <c r="G469" s="28"/>
      <c r="H469" s="26"/>
    </row>
    <row r="470" spans="1:8" x14ac:dyDescent="0.25">
      <c r="A470" s="111"/>
      <c r="B470" s="144"/>
      <c r="C470" s="111"/>
      <c r="D470" s="36"/>
      <c r="E470" s="13"/>
      <c r="F470" s="13"/>
      <c r="G470" s="13"/>
      <c r="H470" s="13"/>
    </row>
    <row r="471" spans="1:8" ht="31.5" x14ac:dyDescent="0.25">
      <c r="A471" s="111"/>
      <c r="B471" s="163" t="s">
        <v>97</v>
      </c>
      <c r="C471" s="38"/>
      <c r="D471" s="40"/>
      <c r="E471" s="17"/>
      <c r="F471" s="17"/>
      <c r="G471" s="17"/>
      <c r="H471" s="17"/>
    </row>
    <row r="472" spans="1:8" ht="31.5" customHeight="1" x14ac:dyDescent="0.25">
      <c r="A472" s="258">
        <v>1</v>
      </c>
      <c r="B472" s="176" t="s">
        <v>13</v>
      </c>
      <c r="C472" s="94">
        <v>9</v>
      </c>
      <c r="D472" s="17">
        <v>616.02800000000002</v>
      </c>
      <c r="E472" s="17">
        <f>SUM(D472-G472)</f>
        <v>616.02800000000002</v>
      </c>
      <c r="F472" s="17">
        <v>532.81899999999996</v>
      </c>
      <c r="G472" s="17"/>
      <c r="H472" s="17"/>
    </row>
    <row r="473" spans="1:8" ht="31.5" customHeight="1" x14ac:dyDescent="0.25">
      <c r="A473" s="259"/>
      <c r="B473" s="209" t="s">
        <v>106</v>
      </c>
      <c r="C473" s="94">
        <v>9</v>
      </c>
      <c r="D473" s="17">
        <v>1.6160000000000001</v>
      </c>
      <c r="E473" s="17">
        <v>1.6160000000000001</v>
      </c>
      <c r="F473" s="17">
        <v>1.593</v>
      </c>
      <c r="G473" s="17"/>
      <c r="H473" s="17"/>
    </row>
    <row r="474" spans="1:8" x14ac:dyDescent="0.25">
      <c r="A474" s="259"/>
      <c r="B474" s="116" t="s">
        <v>21</v>
      </c>
      <c r="C474" s="94">
        <v>9</v>
      </c>
      <c r="D474" s="17">
        <v>42</v>
      </c>
      <c r="E474" s="17">
        <v>42</v>
      </c>
      <c r="F474" s="17"/>
      <c r="G474" s="17"/>
      <c r="H474" s="17"/>
    </row>
    <row r="475" spans="1:8" ht="31.5" x14ac:dyDescent="0.25">
      <c r="A475" s="260"/>
      <c r="B475" s="215" t="s">
        <v>90</v>
      </c>
      <c r="C475" s="94">
        <v>9</v>
      </c>
      <c r="D475" s="19">
        <v>0.64900000000000002</v>
      </c>
      <c r="E475" s="19">
        <f>SUM(D475-G475)</f>
        <v>0.64900000000000002</v>
      </c>
      <c r="F475" s="19">
        <v>0.64</v>
      </c>
      <c r="G475" s="19"/>
      <c r="H475" s="19"/>
    </row>
    <row r="476" spans="1:8" ht="16.5" thickBot="1" x14ac:dyDescent="0.3">
      <c r="A476" s="141">
        <v>13</v>
      </c>
      <c r="B476" s="120" t="s">
        <v>27</v>
      </c>
      <c r="C476" s="94">
        <v>10</v>
      </c>
      <c r="D476" s="19">
        <v>6.3339999999999996</v>
      </c>
      <c r="E476" s="19">
        <v>6.3339999999999996</v>
      </c>
      <c r="F476" s="19">
        <v>0.192</v>
      </c>
      <c r="G476" s="19"/>
      <c r="H476" s="19"/>
    </row>
    <row r="477" spans="1:8" ht="16.5" thickBot="1" x14ac:dyDescent="0.3">
      <c r="A477" s="167"/>
      <c r="B477" s="32" t="s">
        <v>31</v>
      </c>
      <c r="C477" s="150"/>
      <c r="D477" s="26">
        <f>SUM(D472:D476)</f>
        <v>666.62699999999995</v>
      </c>
      <c r="E477" s="27">
        <f>SUM(E472:E476)</f>
        <v>666.62699999999995</v>
      </c>
      <c r="F477" s="32">
        <f>SUM(F472:F476)</f>
        <v>535.24399999999991</v>
      </c>
      <c r="G477" s="28">
        <f>SUM(G472:G476)</f>
        <v>0</v>
      </c>
      <c r="H477" s="26"/>
    </row>
    <row r="478" spans="1:8" x14ac:dyDescent="0.25">
      <c r="A478" s="111"/>
      <c r="B478" s="144"/>
      <c r="C478" s="111"/>
      <c r="D478" s="36"/>
      <c r="E478" s="13"/>
      <c r="F478" s="13"/>
      <c r="G478" s="13"/>
      <c r="H478" s="13"/>
    </row>
    <row r="479" spans="1:8" x14ac:dyDescent="0.25">
      <c r="A479" s="111"/>
      <c r="B479" s="175" t="s">
        <v>70</v>
      </c>
      <c r="C479" s="141"/>
      <c r="D479" s="44"/>
      <c r="E479" s="19"/>
      <c r="F479" s="19"/>
      <c r="G479" s="19"/>
      <c r="H479" s="17"/>
    </row>
    <row r="480" spans="1:8" ht="30.75" customHeight="1" x14ac:dyDescent="0.25">
      <c r="A480" s="258">
        <v>1</v>
      </c>
      <c r="B480" s="134" t="s">
        <v>13</v>
      </c>
      <c r="C480" s="141">
        <v>9</v>
      </c>
      <c r="D480" s="19">
        <v>512.85299999999995</v>
      </c>
      <c r="E480" s="37">
        <f>SUM(D480-G480)</f>
        <v>512.85299999999995</v>
      </c>
      <c r="F480" s="37">
        <v>368.97300000000001</v>
      </c>
      <c r="G480" s="19"/>
      <c r="H480" s="19"/>
    </row>
    <row r="481" spans="1:8" ht="18" customHeight="1" thickBot="1" x14ac:dyDescent="0.3">
      <c r="A481" s="259"/>
      <c r="B481" s="116" t="s">
        <v>21</v>
      </c>
      <c r="C481" s="141">
        <v>9</v>
      </c>
      <c r="D481" s="19">
        <v>112</v>
      </c>
      <c r="E481" s="37">
        <v>107</v>
      </c>
      <c r="F481" s="37">
        <v>20</v>
      </c>
      <c r="G481" s="19">
        <v>5</v>
      </c>
      <c r="H481" s="19"/>
    </row>
    <row r="482" spans="1:8" ht="16.5" thickBot="1" x14ac:dyDescent="0.3">
      <c r="A482" s="183"/>
      <c r="B482" s="32" t="s">
        <v>31</v>
      </c>
      <c r="C482" s="150"/>
      <c r="D482" s="26">
        <f>SUM(D480:D481)</f>
        <v>624.85299999999995</v>
      </c>
      <c r="E482" s="27">
        <f>SUM(E480:E481)</f>
        <v>619.85299999999995</v>
      </c>
      <c r="F482" s="32">
        <f>SUM(F480:F481)</f>
        <v>388.97300000000001</v>
      </c>
      <c r="G482" s="28">
        <f>SUM(G480:G481)</f>
        <v>5</v>
      </c>
      <c r="H482" s="26">
        <f>SUM(H480:H481)</f>
        <v>0</v>
      </c>
    </row>
    <row r="483" spans="1:8" x14ac:dyDescent="0.25">
      <c r="A483" s="254">
        <v>1</v>
      </c>
      <c r="B483" s="182"/>
      <c r="C483" s="133"/>
      <c r="D483" s="55"/>
      <c r="E483" s="30"/>
      <c r="F483" s="30"/>
      <c r="G483" s="30"/>
      <c r="H483" s="30"/>
    </row>
    <row r="484" spans="1:8" x14ac:dyDescent="0.25">
      <c r="A484" s="255"/>
      <c r="B484" s="179" t="s">
        <v>114</v>
      </c>
      <c r="C484" s="130"/>
      <c r="D484" s="40"/>
      <c r="E484" s="40"/>
      <c r="F484" s="40"/>
      <c r="G484" s="40"/>
      <c r="H484" s="40"/>
    </row>
    <row r="485" spans="1:8" ht="32.25" customHeight="1" x14ac:dyDescent="0.25">
      <c r="A485" s="255"/>
      <c r="B485" s="155" t="s">
        <v>13</v>
      </c>
      <c r="C485" s="184">
        <v>9</v>
      </c>
      <c r="D485" s="17">
        <v>122.13200000000001</v>
      </c>
      <c r="E485" s="17">
        <v>122.13200000000001</v>
      </c>
      <c r="F485" s="17">
        <v>118.386</v>
      </c>
      <c r="G485" s="17"/>
      <c r="H485" s="17"/>
    </row>
    <row r="486" spans="1:8" ht="18" customHeight="1" thickBot="1" x14ac:dyDescent="0.3">
      <c r="A486" s="255"/>
      <c r="B486" s="185" t="s">
        <v>21</v>
      </c>
      <c r="C486" s="184">
        <v>9</v>
      </c>
      <c r="D486" s="30">
        <v>4.5</v>
      </c>
      <c r="E486" s="30">
        <v>4.5</v>
      </c>
      <c r="F486" s="30"/>
      <c r="G486" s="102"/>
      <c r="H486" s="13"/>
    </row>
    <row r="487" spans="1:8" ht="16.5" thickBot="1" x14ac:dyDescent="0.3">
      <c r="A487" s="143"/>
      <c r="B487" s="32" t="s">
        <v>31</v>
      </c>
      <c r="C487" s="56"/>
      <c r="D487" s="57">
        <f>SUM(D484:D486)</f>
        <v>126.63200000000001</v>
      </c>
      <c r="E487" s="57">
        <f>SUM(E485:E486)</f>
        <v>126.63200000000001</v>
      </c>
      <c r="F487" s="57">
        <f>SUM(F485)</f>
        <v>118.386</v>
      </c>
      <c r="G487" s="58"/>
      <c r="H487" s="103"/>
    </row>
    <row r="488" spans="1:8" x14ac:dyDescent="0.25">
      <c r="A488" s="60"/>
      <c r="B488" s="151"/>
      <c r="C488" s="61"/>
      <c r="D488" s="62"/>
      <c r="E488" s="63"/>
      <c r="F488" s="63"/>
      <c r="G488" s="63"/>
      <c r="H488" s="64"/>
    </row>
    <row r="489" spans="1:8" x14ac:dyDescent="0.25">
      <c r="A489" s="268">
        <v>13</v>
      </c>
      <c r="B489" s="175" t="s">
        <v>71</v>
      </c>
      <c r="C489" s="65"/>
      <c r="D489" s="66"/>
      <c r="E489" s="67"/>
      <c r="F489" s="67"/>
      <c r="G489" s="67"/>
      <c r="H489" s="68"/>
    </row>
    <row r="490" spans="1:8" x14ac:dyDescent="0.25">
      <c r="A490" s="269"/>
      <c r="B490" s="134" t="s">
        <v>27</v>
      </c>
      <c r="C490" s="69">
        <v>10</v>
      </c>
      <c r="D490" s="70">
        <v>314.8</v>
      </c>
      <c r="E490" s="186">
        <f>SUM(D490-G490)</f>
        <v>314.8</v>
      </c>
      <c r="F490" s="70">
        <v>238.9</v>
      </c>
      <c r="G490" s="71"/>
      <c r="H490" s="72"/>
    </row>
    <row r="491" spans="1:8" ht="31.5" x14ac:dyDescent="0.25">
      <c r="A491" s="269"/>
      <c r="B491" s="124" t="s">
        <v>118</v>
      </c>
      <c r="C491" s="73">
        <v>10</v>
      </c>
      <c r="D491" s="72">
        <v>0.33</v>
      </c>
      <c r="E491" s="223">
        <f>SUM(D491-G491)</f>
        <v>0.33</v>
      </c>
      <c r="F491" s="72">
        <v>0.32500000000000001</v>
      </c>
      <c r="G491" s="75"/>
      <c r="H491" s="72"/>
    </row>
    <row r="492" spans="1:8" ht="16.5" thickBot="1" x14ac:dyDescent="0.3">
      <c r="A492" s="271"/>
      <c r="B492" s="122" t="s">
        <v>21</v>
      </c>
      <c r="C492" s="73">
        <v>10</v>
      </c>
      <c r="D492" s="72">
        <v>258</v>
      </c>
      <c r="E492" s="74">
        <v>258</v>
      </c>
      <c r="F492" s="74">
        <v>96.5</v>
      </c>
      <c r="G492" s="75"/>
      <c r="H492" s="72"/>
    </row>
    <row r="493" spans="1:8" ht="16.5" thickBot="1" x14ac:dyDescent="0.3">
      <c r="A493" s="93"/>
      <c r="B493" s="32" t="s">
        <v>31</v>
      </c>
      <c r="C493" s="76"/>
      <c r="D493" s="77">
        <f>SUM(D490:D492)</f>
        <v>573.13</v>
      </c>
      <c r="E493" s="78">
        <f>SUM(E490:E492)</f>
        <v>573.13</v>
      </c>
      <c r="F493" s="77">
        <f>SUM(F490:F492)</f>
        <v>335.72500000000002</v>
      </c>
      <c r="G493" s="79"/>
      <c r="H493" s="59">
        <f>SUM(H492)</f>
        <v>0</v>
      </c>
    </row>
    <row r="494" spans="1:8" x14ac:dyDescent="0.25">
      <c r="A494" s="60"/>
      <c r="B494" s="151"/>
      <c r="C494" s="80"/>
      <c r="D494" s="81"/>
      <c r="E494" s="82"/>
      <c r="F494" s="82"/>
      <c r="G494" s="82"/>
      <c r="H494" s="83"/>
    </row>
    <row r="495" spans="1:8" x14ac:dyDescent="0.25">
      <c r="A495" s="268">
        <v>13</v>
      </c>
      <c r="B495" s="163" t="s">
        <v>72</v>
      </c>
      <c r="C495" s="69"/>
      <c r="D495" s="84"/>
      <c r="E495" s="71"/>
      <c r="F495" s="71"/>
      <c r="G495" s="71"/>
      <c r="H495" s="70"/>
    </row>
    <row r="496" spans="1:8" x14ac:dyDescent="0.25">
      <c r="A496" s="269"/>
      <c r="B496" s="41" t="s">
        <v>27</v>
      </c>
      <c r="C496" s="69">
        <v>10</v>
      </c>
      <c r="D496" s="70">
        <v>884.05399999999997</v>
      </c>
      <c r="E496" s="71">
        <v>884.05399999999997</v>
      </c>
      <c r="F496" s="70">
        <v>839.52099999999996</v>
      </c>
      <c r="G496" s="71"/>
      <c r="H496" s="70"/>
    </row>
    <row r="497" spans="1:8" ht="31.5" x14ac:dyDescent="0.25">
      <c r="A497" s="269"/>
      <c r="B497" s="124" t="s">
        <v>118</v>
      </c>
      <c r="C497" s="73">
        <v>10</v>
      </c>
      <c r="D497" s="72">
        <v>12.54</v>
      </c>
      <c r="E497" s="74">
        <f>SUM(D497-G497)</f>
        <v>12.54</v>
      </c>
      <c r="F497" s="72">
        <v>12.36</v>
      </c>
      <c r="G497" s="74"/>
      <c r="H497" s="72"/>
    </row>
    <row r="498" spans="1:8" ht="28.5" customHeight="1" x14ac:dyDescent="0.25">
      <c r="A498" s="269"/>
      <c r="B498" s="131" t="s">
        <v>99</v>
      </c>
      <c r="C498" s="73">
        <v>10</v>
      </c>
      <c r="D498" s="72">
        <v>8.6999999999999993</v>
      </c>
      <c r="E498" s="74">
        <v>8.6999999999999993</v>
      </c>
      <c r="F498" s="72">
        <v>8.57</v>
      </c>
      <c r="G498" s="74"/>
      <c r="H498" s="72"/>
    </row>
    <row r="499" spans="1:8" ht="18.75" customHeight="1" thickBot="1" x14ac:dyDescent="0.3">
      <c r="A499" s="271"/>
      <c r="B499" s="168" t="s">
        <v>21</v>
      </c>
      <c r="C499" s="73">
        <v>10</v>
      </c>
      <c r="D499" s="72">
        <v>84</v>
      </c>
      <c r="E499" s="74">
        <f>SUM(D499-G499)</f>
        <v>69</v>
      </c>
      <c r="F499" s="74">
        <v>33.799999999999997</v>
      </c>
      <c r="G499" s="74">
        <v>15</v>
      </c>
      <c r="H499" s="72"/>
    </row>
    <row r="500" spans="1:8" ht="16.5" thickBot="1" x14ac:dyDescent="0.3">
      <c r="A500" s="167"/>
      <c r="B500" s="32" t="s">
        <v>31</v>
      </c>
      <c r="C500" s="76"/>
      <c r="D500" s="77">
        <f>SUM(D496:D499)</f>
        <v>989.29399999999998</v>
      </c>
      <c r="E500" s="78">
        <f>SUM(E496:E499)</f>
        <v>974.29399999999998</v>
      </c>
      <c r="F500" s="77">
        <f>SUM(F496:F499)</f>
        <v>894.25099999999998</v>
      </c>
      <c r="G500" s="79">
        <f>SUM(G496:G499)</f>
        <v>15</v>
      </c>
      <c r="H500" s="85"/>
    </row>
    <row r="501" spans="1:8" x14ac:dyDescent="0.25">
      <c r="A501" s="60"/>
      <c r="B501" s="151"/>
      <c r="C501" s="80"/>
      <c r="D501" s="81"/>
      <c r="E501" s="82"/>
      <c r="F501" s="82"/>
      <c r="G501" s="82"/>
      <c r="H501" s="83"/>
    </row>
    <row r="502" spans="1:8" ht="31.5" x14ac:dyDescent="0.25">
      <c r="A502" s="60"/>
      <c r="B502" s="163" t="s">
        <v>111</v>
      </c>
      <c r="C502" s="65"/>
      <c r="D502" s="84"/>
      <c r="E502" s="84"/>
      <c r="F502" s="84"/>
      <c r="G502" s="67"/>
      <c r="H502" s="68"/>
    </row>
    <row r="503" spans="1:8" x14ac:dyDescent="0.25">
      <c r="A503" s="268">
        <v>13</v>
      </c>
      <c r="B503" s="41" t="s">
        <v>27</v>
      </c>
      <c r="C503" s="69">
        <v>7</v>
      </c>
      <c r="D503" s="70">
        <v>295.2</v>
      </c>
      <c r="E503" s="71">
        <v>295.2</v>
      </c>
      <c r="F503" s="71">
        <v>203.4</v>
      </c>
      <c r="G503" s="71"/>
      <c r="H503" s="70"/>
    </row>
    <row r="504" spans="1:8" ht="31.5" x14ac:dyDescent="0.25">
      <c r="A504" s="269"/>
      <c r="B504" s="210" t="s">
        <v>112</v>
      </c>
      <c r="C504" s="73"/>
      <c r="D504" s="72">
        <v>3.2159800000000001</v>
      </c>
      <c r="E504" s="74">
        <f>SUM(D504-G504)</f>
        <v>3.2159800000000001</v>
      </c>
      <c r="F504" s="74">
        <v>3.17</v>
      </c>
      <c r="G504" s="74"/>
      <c r="H504" s="72"/>
    </row>
    <row r="505" spans="1:8" ht="31.5" x14ac:dyDescent="0.25">
      <c r="A505" s="269"/>
      <c r="B505" s="215" t="s">
        <v>90</v>
      </c>
      <c r="C505" s="73">
        <v>7</v>
      </c>
      <c r="D505" s="72">
        <v>143.61500000000001</v>
      </c>
      <c r="E505" s="74">
        <f>SUM(D505-G505)</f>
        <v>143.61500000000001</v>
      </c>
      <c r="F505" s="74"/>
      <c r="G505" s="74"/>
      <c r="H505" s="72"/>
    </row>
    <row r="506" spans="1:8" x14ac:dyDescent="0.25">
      <c r="A506" s="270"/>
      <c r="B506" s="171" t="s">
        <v>21</v>
      </c>
      <c r="C506" s="73">
        <v>7</v>
      </c>
      <c r="D506" s="72">
        <v>7</v>
      </c>
      <c r="E506" s="74">
        <v>7</v>
      </c>
      <c r="F506" s="74">
        <v>2.5</v>
      </c>
      <c r="G506" s="74"/>
      <c r="H506" s="72"/>
    </row>
    <row r="507" spans="1:8" ht="31.5" x14ac:dyDescent="0.25">
      <c r="A507" s="269">
        <v>4</v>
      </c>
      <c r="B507" s="42" t="s">
        <v>98</v>
      </c>
      <c r="C507" s="73"/>
      <c r="D507" s="72"/>
      <c r="E507" s="74"/>
      <c r="F507" s="74"/>
      <c r="G507" s="74"/>
      <c r="H507" s="72"/>
    </row>
    <row r="508" spans="1:8" ht="32.25" thickBot="1" x14ac:dyDescent="0.3">
      <c r="A508" s="271"/>
      <c r="B508" s="131" t="s">
        <v>90</v>
      </c>
      <c r="C508" s="73">
        <v>7</v>
      </c>
      <c r="D508" s="72">
        <v>8.2029999999999994</v>
      </c>
      <c r="E508" s="74">
        <v>8.2029999999999994</v>
      </c>
      <c r="F508" s="74"/>
      <c r="G508" s="74"/>
      <c r="H508" s="72"/>
    </row>
    <row r="509" spans="1:8" ht="16.5" thickBot="1" x14ac:dyDescent="0.3">
      <c r="A509" s="86"/>
      <c r="B509" s="32" t="s">
        <v>31</v>
      </c>
      <c r="C509" s="87"/>
      <c r="D509" s="77">
        <f>SUM(D503:D508)</f>
        <v>457.23397999999997</v>
      </c>
      <c r="E509" s="77">
        <f>SUM(E503:E508)</f>
        <v>457.23397999999997</v>
      </c>
      <c r="F509" s="77">
        <f>SUM(F503:F508)</f>
        <v>209.07</v>
      </c>
      <c r="G509" s="59">
        <f>SUM(G503:G508)</f>
        <v>0</v>
      </c>
      <c r="H509" s="88"/>
    </row>
    <row r="510" spans="1:8" ht="16.5" thickBot="1" x14ac:dyDescent="0.3">
      <c r="A510" s="86"/>
      <c r="B510" s="27" t="s">
        <v>31</v>
      </c>
      <c r="C510" s="89"/>
      <c r="D510" s="57">
        <f>SUM(D509+D500+D493+D487+D482+D477+D469+D461+D456+D446+D438+D429+D421+D411+D402+D391+D383+D371+D362+D353+D343+D336+D330+D324+D318+D312+D306+D299+D293+D289+D282+D275+D265+D255+D247+D238+D229+D220+D210+D200+D190+D180+D170+D161+D152)</f>
        <v>37768.368889999998</v>
      </c>
      <c r="E510" s="90">
        <f>SUM(E509+E500+E493+E487+E482+E477+E469+E461+E456+E446+E438+E429+E421+E411+E402+E391+E383+E371+E362+E353+E343+E336+E330+E324+E318+E312+E306+E299+E293+E289+E282+E275+E265+E255+E247+E238+E229+E220+E210+E200+E190+E180+E170+E161+E152)</f>
        <v>33776.136890000002</v>
      </c>
      <c r="F510" s="26">
        <f>SUM(F509+F500+F493+F487+F482+F477+F469+F461+F456+F446+F438+F429+F421+F411+F402+F391+F383+F371+F362+F353+F343+F336+F330+F324+F318+F312+F306+F299+F293+F289+F282+F275+F265+F255+F247+F238+F229+F220+F210+F200+F190+F180+F170+F161+F152)</f>
        <v>20724.084199999998</v>
      </c>
      <c r="G510" s="91">
        <f>SUM(G509+G500+G493+G487+G482+G477+G469+G461+G456+G446+G438+G429+G421+G411+G402+G391+G383+G371+G362+G353+G343+G336+G330+G324+G318+G312+G306+G299+G299+G293+G289+G282+G275+G265+G255+G247+G238+G229+G220+G210+G200+G190+G180+G170+G161+G152)</f>
        <v>3992.2319999999995</v>
      </c>
      <c r="H510" s="92">
        <f>SUM(H509+H500+H493+H487+H482+H477+H469+H461+H456+H446+H438+H429+H421+H411+H402+H391+H383+H371+H362+H353+H343+H336+H330+H324+H318+H312+H306+H299+H293+H289+H282+H275+H265+H255+H247+H238+H229+H220+H210+H200+H190+H180+H170+H161+H152)</f>
        <v>108.25700000000001</v>
      </c>
    </row>
  </sheetData>
  <mergeCells count="93">
    <mergeCell ref="A503:A506"/>
    <mergeCell ref="A507:A508"/>
    <mergeCell ref="B157:B158"/>
    <mergeCell ref="A167:A169"/>
    <mergeCell ref="A245:A246"/>
    <mergeCell ref="A253:A254"/>
    <mergeCell ref="A263:A264"/>
    <mergeCell ref="A480:A481"/>
    <mergeCell ref="A489:A492"/>
    <mergeCell ref="A495:A499"/>
    <mergeCell ref="A459:A460"/>
    <mergeCell ref="A424:A427"/>
    <mergeCell ref="A432:A436"/>
    <mergeCell ref="A464:A467"/>
    <mergeCell ref="A453:A455"/>
    <mergeCell ref="A441:A444"/>
    <mergeCell ref="A449:A452"/>
    <mergeCell ref="A483:A486"/>
    <mergeCell ref="B454:B455"/>
    <mergeCell ref="A472:A475"/>
    <mergeCell ref="A309:A311"/>
    <mergeCell ref="A315:A317"/>
    <mergeCell ref="A321:A323"/>
    <mergeCell ref="A333:A335"/>
    <mergeCell ref="A346:A351"/>
    <mergeCell ref="A356:A360"/>
    <mergeCell ref="A364:A369"/>
    <mergeCell ref="A374:A378"/>
    <mergeCell ref="A327:A329"/>
    <mergeCell ref="A339:A342"/>
    <mergeCell ref="B380:B381"/>
    <mergeCell ref="A394:A400"/>
    <mergeCell ref="A405:A409"/>
    <mergeCell ref="A414:A419"/>
    <mergeCell ref="A386:A389"/>
    <mergeCell ref="A379:A382"/>
    <mergeCell ref="A22:A43"/>
    <mergeCell ref="A296:A298"/>
    <mergeCell ref="A159:A160"/>
    <mergeCell ref="A302:A305"/>
    <mergeCell ref="A226:A228"/>
    <mergeCell ref="A187:A189"/>
    <mergeCell ref="A195:A196"/>
    <mergeCell ref="A197:A199"/>
    <mergeCell ref="A260:A262"/>
    <mergeCell ref="A205:A206"/>
    <mergeCell ref="A207:A209"/>
    <mergeCell ref="A215:A216"/>
    <mergeCell ref="A58:A68"/>
    <mergeCell ref="A69:A83"/>
    <mergeCell ref="A87:A92"/>
    <mergeCell ref="A93:A114"/>
    <mergeCell ref="A269:A271"/>
    <mergeCell ref="A217:A219"/>
    <mergeCell ref="A224:A225"/>
    <mergeCell ref="A233:A234"/>
    <mergeCell ref="A235:A237"/>
    <mergeCell ref="A139:A151"/>
    <mergeCell ref="A157:A158"/>
    <mergeCell ref="A155:A156"/>
    <mergeCell ref="A272:A274"/>
    <mergeCell ref="A279:A280"/>
    <mergeCell ref="A185:A186"/>
    <mergeCell ref="A165:A166"/>
    <mergeCell ref="A177:A179"/>
    <mergeCell ref="A175:A176"/>
    <mergeCell ref="A251:A252"/>
    <mergeCell ref="A243:A244"/>
    <mergeCell ref="A241:A242"/>
    <mergeCell ref="E1:H1"/>
    <mergeCell ref="E2:H2"/>
    <mergeCell ref="E3:H3"/>
    <mergeCell ref="E4:H4"/>
    <mergeCell ref="A9:H9"/>
    <mergeCell ref="E5:H5"/>
    <mergeCell ref="E6:H6"/>
    <mergeCell ref="E7:H7"/>
    <mergeCell ref="B66:B67"/>
    <mergeCell ref="B136:B137"/>
    <mergeCell ref="A129:A138"/>
    <mergeCell ref="A10:H10"/>
    <mergeCell ref="A11:A14"/>
    <mergeCell ref="B11:B14"/>
    <mergeCell ref="C11:C14"/>
    <mergeCell ref="D11:D14"/>
    <mergeCell ref="E11:G11"/>
    <mergeCell ref="H11:H14"/>
    <mergeCell ref="E12:F12"/>
    <mergeCell ref="G12:G14"/>
    <mergeCell ref="E13:E14"/>
    <mergeCell ref="F13:F14"/>
    <mergeCell ref="A116:A128"/>
    <mergeCell ref="A16:A21"/>
  </mergeCells>
  <pageMargins left="0.25" right="0.25" top="0.75" bottom="0.75" header="0.3" footer="0.3"/>
  <pageSetup orientation="landscape" r:id="rId1"/>
  <headerFooter differentFirst="1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75F43-E917-4A33-BD5F-894D40E9BF4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Sheet1</vt:lpstr>
      <vt:lpstr>Lapas1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Inga Kanapeckienė</cp:lastModifiedBy>
  <cp:lastPrinted>2021-07-19T08:36:42Z</cp:lastPrinted>
  <dcterms:created xsi:type="dcterms:W3CDTF">2018-12-27T07:16:45Z</dcterms:created>
  <dcterms:modified xsi:type="dcterms:W3CDTF">2021-07-30T11:07:23Z</dcterms:modified>
</cp:coreProperties>
</file>