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kumentai\2023\Sprendimai\0331\"/>
    </mc:Choice>
  </mc:AlternateContent>
  <xr:revisionPtr revIDLastSave="0" documentId="13_ncr:1_{0ADC9246-2117-465B-835A-7AE2B0E70732}" xr6:coauthVersionLast="47" xr6:coauthVersionMax="47" xr10:uidLastSave="{00000000-0000-0000-0000-000000000000}"/>
  <bookViews>
    <workbookView xWindow="-120" yWindow="-120" windowWidth="29040" windowHeight="15840" xr2:uid="{1FF61443-A506-444A-BC1C-ACCA554455F2}"/>
  </bookViews>
  <sheets>
    <sheet name="Lapas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7" i="1" l="1"/>
  <c r="F76" i="1"/>
  <c r="F54" i="1"/>
  <c r="F52" i="1"/>
  <c r="F81" i="1" s="1"/>
  <c r="F82" i="1" l="1"/>
  <c r="F60" i="1" l="1"/>
  <c r="F78" i="1" s="1"/>
  <c r="F80" i="1" s="1"/>
  <c r="F57" i="1"/>
  <c r="F79" i="1" l="1"/>
</calcChain>
</file>

<file path=xl/sharedStrings.xml><?xml version="1.0" encoding="utf-8"?>
<sst xmlns="http://schemas.openxmlformats.org/spreadsheetml/2006/main" count="176" uniqueCount="126">
  <si>
    <t>PATVIRTINTA</t>
  </si>
  <si>
    <t>Šakių rajono savivaldybės tarybos</t>
  </si>
  <si>
    <r>
      <t xml:space="preserve">Šakių rajono </t>
    </r>
    <r>
      <rPr>
        <b/>
        <sz val="12"/>
        <rFont val="Times New Roman"/>
        <family val="1"/>
        <charset val="186"/>
      </rPr>
      <t>savivaldybės</t>
    </r>
  </si>
  <si>
    <t>Eil. Nr.</t>
  </si>
  <si>
    <t>Objekto pavadinimas (kelio Nr. ir pavadinimas savivaldybės tarybos patvirtintame vietinės reikšmės kelių sąraše)</t>
  </si>
  <si>
    <t>Darbų ir paslaugų rūšis</t>
  </si>
  <si>
    <t xml:space="preserve">Skirta lėšų, tūkst. Eur    </t>
  </si>
  <si>
    <t>Ilgis, m</t>
  </si>
  <si>
    <t>Plotis, m</t>
  </si>
  <si>
    <t>TURTUI ĮSIGYTI</t>
  </si>
  <si>
    <t>1.</t>
  </si>
  <si>
    <t xml:space="preserve">Gelgaudiškio seniūnijos Gelgaudiškio miesto Nemuno gatvė Nr. Gel-14 (unikalus Nr. 4400-5420-6185) ir Skaistakaimio kaimo Nemuno gatvė Nr. Ska-2 (unikalus Nr. 4400-2430-6912, 4400-5420-6174) </t>
  </si>
  <si>
    <t>kapitalinis remontas, inžinerinės paslaugos</t>
  </si>
  <si>
    <t>inžinerinės paslaugos</t>
  </si>
  <si>
    <t>3.</t>
  </si>
  <si>
    <t>4.</t>
  </si>
  <si>
    <t>iš jų eismo saugumo priemonės:</t>
  </si>
  <si>
    <t>6.</t>
  </si>
  <si>
    <t>7.</t>
  </si>
  <si>
    <t>8.</t>
  </si>
  <si>
    <t>9.</t>
  </si>
  <si>
    <t>10.</t>
  </si>
  <si>
    <t>Kudirkos Naumiesčio seniūnijos Kudirkos Naumiesčio miesto S. Nėries gatvė Nr. Kna-9 (unikalus Nr.4400-4373-9811, 4400-4427-0839, 4400-4427-0828)</t>
  </si>
  <si>
    <t>13.</t>
  </si>
  <si>
    <t>14.</t>
  </si>
  <si>
    <t>15.</t>
  </si>
  <si>
    <t>16.</t>
  </si>
  <si>
    <t>17.</t>
  </si>
  <si>
    <t>18.</t>
  </si>
  <si>
    <t>19.</t>
  </si>
  <si>
    <t>20.</t>
  </si>
  <si>
    <t>EINAMIESIEMS TIKSLAMS</t>
  </si>
  <si>
    <t>21.</t>
  </si>
  <si>
    <t>Savivaldybės seniūnijų keliai ir gatvės su asfaltbetonio danga (išdaužų užtaisymas)</t>
  </si>
  <si>
    <t>priežiūra</t>
  </si>
  <si>
    <t>Viso kelių su a/b danga priežiūra:</t>
  </si>
  <si>
    <t>22.</t>
  </si>
  <si>
    <t>Kelio ženklai</t>
  </si>
  <si>
    <t xml:space="preserve">priežiūra </t>
  </si>
  <si>
    <t>60 vnt.</t>
  </si>
  <si>
    <t>23.</t>
  </si>
  <si>
    <t>Kelių, gatvių horizontalus ženklinimas</t>
  </si>
  <si>
    <t>24.</t>
  </si>
  <si>
    <t>paprastasis remontas</t>
  </si>
  <si>
    <t>25.</t>
  </si>
  <si>
    <t>26.</t>
  </si>
  <si>
    <t>27.</t>
  </si>
  <si>
    <t>28.</t>
  </si>
  <si>
    <t>29.</t>
  </si>
  <si>
    <t>30.</t>
  </si>
  <si>
    <t>Vietinės reikšmės kelių (gatvių) inventorizacija</t>
  </si>
  <si>
    <t>31.</t>
  </si>
  <si>
    <t>Techninė priežiūra ir kokybės kontrolė</t>
  </si>
  <si>
    <t>Lukšių seniūnijos Lukšių miestelio Draugystės gatvė Nr. Luk-2 dalis  (asfaltbetonio danga) (unikalus Nr.4400-2415-2447)</t>
  </si>
  <si>
    <t>Lukšių seniūnijos Lukšių miestelio Topolių gatvė Nr. Luk-17 dalis  (šaligatvis) (asfaltbetonio danga) (unikalus Nr.4400-5368-6254)</t>
  </si>
  <si>
    <t>Slavikų seniūnijos kelio Nr. Sa-III-9 Būtviliškiai - Juškakaimiai (žvyro danga) (unikalus Nr. 4400-4873-5406)</t>
  </si>
  <si>
    <t>Šakių seniūnijos Giedručių kaimo Gulbinų gatvės Nr. Gie-7 dalis (unikalus Nr. 4400-1646-9206)</t>
  </si>
  <si>
    <t>11.</t>
  </si>
  <si>
    <t>12.</t>
  </si>
  <si>
    <t>32.</t>
  </si>
  <si>
    <t>33.</t>
  </si>
  <si>
    <t>34.</t>
  </si>
  <si>
    <t>35.</t>
  </si>
  <si>
    <t>36.</t>
  </si>
  <si>
    <t>iš jų saugaus eismo ir darnaus judumo priemonėms:</t>
  </si>
  <si>
    <t>iš jų eismo saugumo ir darnaus judumo priemonės:</t>
  </si>
  <si>
    <t>turtui, kurio vertė daugiau negu 360 tūkst. Eur, įsigyti (naujos statybos ir rekonstravimo investicijų projektams, suplanuotiems ir atrinktiems iki 2020 m. gruodžio 31 d., įgyvendinti)*</t>
  </si>
  <si>
    <t xml:space="preserve">Viso turtui įsigyti, iš jų </t>
  </si>
  <si>
    <t>Viso einamiesiems tikslams, iš jų:</t>
  </si>
  <si>
    <t>paprastajam remontui:</t>
  </si>
  <si>
    <t>IŠ VISO, iš jų:</t>
  </si>
  <si>
    <t>Objekto parametrai</t>
  </si>
  <si>
    <t>219 km</t>
  </si>
  <si>
    <t>Iš jų saugaus eismo ir darnaus judumo priemonėms</t>
  </si>
  <si>
    <t xml:space="preserve"> Kelių priežiūros ir plėtros programos finansavimo lėšomis finansuojamų  savivaldybės ar viešųjų įstaigų, kurių dalininkė yra savivaldybė, savivaldybės įmonių valdomų vietinės reikšmės kelių objektų sąrašas</t>
  </si>
  <si>
    <t xml:space="preserve">iš jų saugaus eismo ir darnaus judumo priemonėms </t>
  </si>
  <si>
    <t>Griškabūdžio seniūnijos Griškabūdžio miestelio Mokyklos gatvė Nr. Gri-9  (unikalus Nr. 4400-5739-1456, 4400-5739-1467)</t>
  </si>
  <si>
    <t>Kidulių seniūnijos Kaimelio kaimo Jaunimo gatvės Nr. Kai-2 dalis (unikalus Nr. 4400-5626-7746)</t>
  </si>
  <si>
    <t>Kriūkų seniūnijos Kriūkų kaimo Smėlio gatvės Nr. Kri-3  (unikalus Nr. 4400-5422-2778)</t>
  </si>
  <si>
    <t>Kudirkos Naumiesčio seniūnijos Kudirkos Naumiesčio miesto Vilties gatvė Nr. Kna-17 (unikalus Nr. 4400-4373-6018,   4400-4373-5977)</t>
  </si>
  <si>
    <t>Lekėčių seniūnijos Mikytų kaimo J. Blažio gatvė Nr. Mik-1 (unikalus Nr. 4400-5368-1679)</t>
  </si>
  <si>
    <t>Sintautų seniūnijos Sintautų miestelio Ievų gatvė Nr. Sin-4 (unikalus Nr.4400-2218-3344)</t>
  </si>
  <si>
    <t xml:space="preserve"> inžinerinės paslaugos</t>
  </si>
  <si>
    <t>Sintautų seniūnijos Veršių kaimo Lauko gatvė Nr. Ver-4 (unikalus Nr. 4400-2200-0202) ir Mokyklos gatvės Nr. Ver-5 atkarpa (unikalus Nr. 4400-2200-0253)</t>
  </si>
  <si>
    <t>Šakių seniūnijos Girėnų kaimo Ąžuolyno gatvė Nr. Gir-2 (unikalus Nr. 4400-2417-8612)</t>
  </si>
  <si>
    <t>Šakių seniūnijos Girėnų kaimo Ryto gatvė Nr. Gir-12 (unikalus Nr.4400-2417-8645)</t>
  </si>
  <si>
    <t>Šakių seniūnijos Giedručių kaimo Parko gatvė Nr. Gie-10  (unikalus Nr. 4400-1637-1872) ir Ateities gatvės Nr. Gie-2 atkarpa (unikalus Nr. 4400-1637-1794)</t>
  </si>
  <si>
    <t>Šakių seniūnijos Giedručių kaimo Lauko gatvės Nr. Gie-8 atkarpa (unikalus Nr. 4400-1637-1834)</t>
  </si>
  <si>
    <t>Barzdų seniūnijos kelio Nr. B-II-32 Gražiškiai – Žardeliai atkarpa (asfaltbetonio danga) (unikalus Nr.4400-5535-3743)</t>
  </si>
  <si>
    <t>2.</t>
  </si>
  <si>
    <t>5.</t>
  </si>
  <si>
    <t>37.</t>
  </si>
  <si>
    <t>38.</t>
  </si>
  <si>
    <t>39.</t>
  </si>
  <si>
    <t>40.</t>
  </si>
  <si>
    <t>41.</t>
  </si>
  <si>
    <t>42.</t>
  </si>
  <si>
    <t>43.</t>
  </si>
  <si>
    <t>Griškabūdžio seniūnijos Patašinės kaimo Alyvų gatvės Nr. Pat-1  dalis (asfaltbetonio danga) (unikalus Nr.4400-5734-8944)</t>
  </si>
  <si>
    <t>Kudirkos Naumiesčio seniūnijos Kudirkos Naumiesčio miesto Vytauto gatvės Nr. Kna-18 atkarpa (asfaltbetonio danga) (unikalus Nr. 4400-2188-0859)</t>
  </si>
  <si>
    <t>Plokščių seniūnijos Plokščių kaimo Bažnyčios gatvės Nr. Plo-2 atkarpa (asfaltbetonio danga) (unikalus Nr. 4400-2424-0208)</t>
  </si>
  <si>
    <t xml:space="preserve">Šakių seniūnijos  Išdagų kaimo Tuopų gatvė Nr. Išd-7 (asfaltbetonio danga) (unikalus Nr. 4400-5368-5335) </t>
  </si>
  <si>
    <t xml:space="preserve">Šakių seniūnijos Šakių miesto J. Basanavičiaus gatvė Nr. Šak-10 (asfaltbetonio danga) (unikalus Nr. 4400-1733-6835) </t>
  </si>
  <si>
    <t xml:space="preserve">Žvirgždaičių seniūnijos Žvirgždaičių miestelio Taikos gatvė Nr. Žvi-5 (asfaltbetonio danga) (unikalus Nr. 4400-2433-2967) </t>
  </si>
  <si>
    <t>174,8 km</t>
  </si>
  <si>
    <t>174.8 km</t>
  </si>
  <si>
    <t>Lekėčių seniūnijos Lekėčių miestelio Šilo gatvės Nr. Lek-11 atkarpa (unikalus Nr. 4400-6090-6736)</t>
  </si>
  <si>
    <t>Gelgaudiškio seniūnijos Gelgaudiškio miesto Lauko gatvė Nr. Gel-10 (unikalus Nr. 4400-5740-6981)</t>
  </si>
  <si>
    <t>Gelgaudiškio seniūnijos Gelgaudiškio miesto Tylos gatvė Nr. Gel-22 (unikalus Nr. 4400-5263-3831)</t>
  </si>
  <si>
    <t>Gelgaudiškio seniūnijos Gelgaudiškio miesto Kranto gatvė Nr. Gel-9  (unikalus Nr. 4400-5740-6970)</t>
  </si>
  <si>
    <t>Gelgaudiškio seniūnijos Daukantiškių kaimo Liepų gatvė Nr. Dau-3 (unikalus Nr. 4400-)</t>
  </si>
  <si>
    <t>Kidulių seniūnijos Žygėnų kaimo Centrinė gatvė Nr. Žyg-1  (unikalus Nr. 4400-4351-0152)</t>
  </si>
  <si>
    <t>Kidulių seniūnijos Bunikių kaimo Salos gatvės Nr. Bun-2 atkarpa (unikalus Nr. 4400-2433-0394)</t>
  </si>
  <si>
    <t xml:space="preserve"> Kriūkų seniūnijos Žemosios Panemunės kaimo Kalno gatvė Nr. Žpa-4 (unikalus Nr. 4400-5678-4528) ir Jazminų gatvės Nr. Žpa-3 (unikalus Nr. 4400-2416-4727) atkarpa</t>
  </si>
  <si>
    <t>Kudirkos Naumiesčio seniūnijos Kudirkos Naumiesčio miesto Kranto gatvė Nr. Kna-6 (unikalus Nr.4400-5647-0123)</t>
  </si>
  <si>
    <t>Kudirkos Naumiesčio seniūnijos Tarpučių kaimo Liepų gatvė Nr. Tar-2 (unikalus Nr.4400-4005-3580)</t>
  </si>
  <si>
    <t>Kudirkos Naumiesčio seniūnijos Kudirkos Naumiesčio miesto Baltkalnio gatvė Nr. Kna-1 (unikalus Nr. 4400-5077-0820)</t>
  </si>
  <si>
    <t>Šakių seniūnijos Šakių miesto J. Staugaičio gatvė Nr. Šak-11 (unikalus Nr.4400-2414-7762)</t>
  </si>
  <si>
    <t>Sudargo seniūnijos Pervazninkų kaimo Kaštonų gatvės Nr. Per-2 atkarpa (žvyro danga) (unikalus Nr. 4400-5716-5308)</t>
  </si>
  <si>
    <t>44.</t>
  </si>
  <si>
    <t>45.</t>
  </si>
  <si>
    <t>0,9 proc. nuo SMD 15 vnt.</t>
  </si>
  <si>
    <t>turtui įsigyti, iš jų:</t>
  </si>
  <si>
    <t>Lekėčių seniūnijos Lekėčių miestelio Kaštonų gatvės Nr. Lek-4 atkarpa (asfaltbetonio danga) (unikalus Nr.4400-6094-9224)</t>
  </si>
  <si>
    <t>Lekėčių seniūnijos Lekėčių miestelio Pušyno gatvės Nr. Lek-8 atkarpa  (unikalus Nr.4400-6095-1510)</t>
  </si>
  <si>
    <t>2023 m. kovo 31 d. sprendimu Nr. T-100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</si>
</sst>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0\ _€"/>
    <numFmt numFmtId="165" formatCode="0.000"/>
    <numFmt numFmtId="166" formatCode="#,##0.000"/>
    <numFmt numFmtId="167" formatCode="0.0"/>
    <numFmt numFmtId="168" formatCode="#,##0.0"/>
  </numFmts>
  <fonts count="9" x14ac:knownFonts="1">
    <font>
      <sz val="11"/>
      <color theme="1"/>
      <name val="Calibri"/>
      <family val="2"/>
      <charset val="186"/>
      <scheme val="minor"/>
    </font>
    <font>
      <sz val="11.5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1.5"/>
      <name val="Times New Roman"/>
      <family val="1"/>
      <charset val="186"/>
    </font>
    <font>
      <b/>
      <i/>
      <sz val="11.5"/>
      <name val="Times New Roman"/>
      <family val="1"/>
      <charset val="186"/>
    </font>
    <font>
      <sz val="11.5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166" fontId="0" fillId="0" borderId="0" xfId="0" applyNumberFormat="1"/>
    <xf numFmtId="0" fontId="1" fillId="0" borderId="1" xfId="0" applyFont="1" applyBorder="1" applyAlignment="1">
      <alignment horizontal="left" vertical="center" wrapText="1"/>
    </xf>
    <xf numFmtId="0" fontId="7" fillId="0" borderId="0" xfId="0" applyFont="1"/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7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167" fontId="6" fillId="0" borderId="3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49" fontId="0" fillId="0" borderId="0" xfId="0" applyNumberFormat="1"/>
    <xf numFmtId="49" fontId="1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68" fontId="1" fillId="0" borderId="1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/>
    </xf>
    <xf numFmtId="3" fontId="1" fillId="0" borderId="16" xfId="0" applyNumberFormat="1" applyFont="1" applyBorder="1" applyAlignment="1">
      <alignment horizontal="center" vertical="center"/>
    </xf>
    <xf numFmtId="165" fontId="1" fillId="0" borderId="16" xfId="0" applyNumberFormat="1" applyFont="1" applyBorder="1" applyAlignment="1">
      <alignment horizontal="center" vertical="center"/>
    </xf>
    <xf numFmtId="167" fontId="1" fillId="0" borderId="0" xfId="0" applyNumberFormat="1" applyFont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/>
    </xf>
    <xf numFmtId="165" fontId="1" fillId="0" borderId="18" xfId="0" applyNumberFormat="1" applyFont="1" applyBorder="1" applyAlignment="1">
      <alignment horizontal="center" vertical="center"/>
    </xf>
    <xf numFmtId="165" fontId="1" fillId="0" borderId="20" xfId="0" applyNumberFormat="1" applyFont="1" applyBorder="1" applyAlignment="1">
      <alignment horizontal="center" vertical="center"/>
    </xf>
    <xf numFmtId="165" fontId="1" fillId="0" borderId="22" xfId="0" applyNumberFormat="1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49" fontId="1" fillId="0" borderId="23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164" fontId="1" fillId="0" borderId="18" xfId="0" applyNumberFormat="1" applyFont="1" applyBorder="1" applyAlignment="1">
      <alignment horizontal="center" vertical="center"/>
    </xf>
    <xf numFmtId="164" fontId="1" fillId="0" borderId="22" xfId="0" applyNumberFormat="1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3" fillId="0" borderId="0" xfId="0" applyFont="1" applyAlignment="1">
      <alignment horizontal="center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4" xfId="0" applyNumberFormat="1" applyFont="1" applyBorder="1" applyAlignment="1">
      <alignment horizontal="center" vertical="center" wrapText="1"/>
    </xf>
    <xf numFmtId="164" fontId="1" fillId="0" borderId="16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wrapText="1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" fillId="0" borderId="21" xfId="0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0" fontId="4" fillId="0" borderId="26" xfId="0" applyFont="1" applyBorder="1" applyAlignment="1">
      <alignment horizontal="right" vertical="center" wrapText="1"/>
    </xf>
    <xf numFmtId="0" fontId="0" fillId="0" borderId="8" xfId="0" applyBorder="1" applyAlignment="1">
      <alignment horizontal="right" vertical="center" wrapText="1"/>
    </xf>
    <xf numFmtId="0" fontId="0" fillId="0" borderId="9" xfId="0" applyBorder="1" applyAlignment="1">
      <alignment horizontal="right" vertical="center" wrapText="1"/>
    </xf>
    <xf numFmtId="49" fontId="1" fillId="0" borderId="15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right" vertical="center"/>
    </xf>
    <xf numFmtId="49" fontId="1" fillId="0" borderId="23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right" vertical="center"/>
    </xf>
    <xf numFmtId="0" fontId="4" fillId="0" borderId="17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 wrapText="1" shrinkToFit="1"/>
    </xf>
    <xf numFmtId="0" fontId="0" fillId="0" borderId="5" xfId="0" applyBorder="1" applyAlignment="1">
      <alignment horizontal="right" vertical="center" wrapText="1" shrinkToFit="1"/>
    </xf>
    <xf numFmtId="0" fontId="0" fillId="0" borderId="6" xfId="0" applyBorder="1" applyAlignment="1">
      <alignment horizontal="right" vertical="center" wrapText="1" shrinkToFit="1"/>
    </xf>
    <xf numFmtId="0" fontId="1" fillId="0" borderId="3" xfId="0" applyFont="1" applyBorder="1" applyAlignment="1">
      <alignment horizontal="righ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9D53B-E2CF-4F16-8334-6B560B734384}">
  <sheetPr>
    <pageSetUpPr fitToPage="1"/>
  </sheetPr>
  <dimension ref="A1:G82"/>
  <sheetViews>
    <sheetView tabSelected="1" zoomScaleNormal="100" workbookViewId="0">
      <selection activeCell="L15" sqref="L15"/>
    </sheetView>
  </sheetViews>
  <sheetFormatPr defaultRowHeight="15" x14ac:dyDescent="0.25"/>
  <cols>
    <col min="1" max="1" width="4.85546875" style="24" customWidth="1"/>
    <col min="2" max="2" width="51.5703125" customWidth="1"/>
    <col min="3" max="3" width="20.28515625" customWidth="1"/>
    <col min="4" max="4" width="11.140625" customWidth="1"/>
    <col min="5" max="5" width="9.7109375" customWidth="1"/>
    <col min="6" max="6" width="15.85546875" customWidth="1"/>
    <col min="7" max="7" width="18.140625" bestFit="1" customWidth="1"/>
  </cols>
  <sheetData>
    <row r="1" spans="1:6" ht="15.75" x14ac:dyDescent="0.25">
      <c r="F1" s="3"/>
    </row>
    <row r="2" spans="1:6" ht="15.75" x14ac:dyDescent="0.25">
      <c r="B2" s="4"/>
      <c r="C2" s="60" t="s">
        <v>0</v>
      </c>
      <c r="D2" s="60"/>
      <c r="E2" s="60"/>
      <c r="F2" s="60"/>
    </row>
    <row r="3" spans="1:6" ht="15.75" x14ac:dyDescent="0.25">
      <c r="B3" s="4"/>
      <c r="C3" s="60" t="s">
        <v>1</v>
      </c>
      <c r="D3" s="60"/>
      <c r="E3" s="60"/>
      <c r="F3" s="60"/>
    </row>
    <row r="4" spans="1:6" ht="15.75" x14ac:dyDescent="0.25">
      <c r="A4" s="25"/>
      <c r="B4" s="6"/>
      <c r="C4" s="60" t="s">
        <v>125</v>
      </c>
      <c r="D4" s="60"/>
      <c r="E4" s="60"/>
      <c r="F4" s="60"/>
    </row>
    <row r="5" spans="1:6" ht="15.75" customHeight="1" x14ac:dyDescent="0.25">
      <c r="A5" s="25"/>
      <c r="B5" s="6"/>
      <c r="C5" s="5"/>
      <c r="D5" s="62"/>
      <c r="E5" s="63"/>
      <c r="F5" s="63"/>
    </row>
    <row r="6" spans="1:6" ht="11.25" customHeight="1" x14ac:dyDescent="0.25">
      <c r="A6" s="25"/>
      <c r="B6" s="6"/>
      <c r="C6" s="5"/>
      <c r="D6" s="62"/>
      <c r="E6" s="63"/>
      <c r="F6" s="63"/>
    </row>
    <row r="7" spans="1:6" ht="15.75" x14ac:dyDescent="0.25">
      <c r="A7" s="46" t="s">
        <v>2</v>
      </c>
      <c r="B7" s="46"/>
      <c r="C7" s="46"/>
      <c r="D7" s="46"/>
      <c r="E7" s="46"/>
      <c r="F7" s="46"/>
    </row>
    <row r="8" spans="1:6" ht="33.75" customHeight="1" x14ac:dyDescent="0.25">
      <c r="A8" s="61" t="s">
        <v>74</v>
      </c>
      <c r="B8" s="61"/>
      <c r="C8" s="61"/>
      <c r="D8" s="61"/>
      <c r="E8" s="61"/>
      <c r="F8" s="61"/>
    </row>
    <row r="9" spans="1:6" ht="15.75" x14ac:dyDescent="0.25">
      <c r="A9" s="46"/>
      <c r="B9" s="46"/>
      <c r="C9" s="46"/>
      <c r="D9" s="46"/>
      <c r="E9" s="46"/>
      <c r="F9" s="46"/>
    </row>
    <row r="10" spans="1:6" ht="12.75" customHeight="1" thickBot="1" x14ac:dyDescent="0.3">
      <c r="A10" s="26"/>
      <c r="B10" s="8"/>
      <c r="C10" s="9"/>
      <c r="D10" s="7"/>
      <c r="E10" s="7"/>
      <c r="F10" s="10"/>
    </row>
    <row r="11" spans="1:6" ht="15.75" customHeight="1" x14ac:dyDescent="0.25">
      <c r="A11" s="47" t="s">
        <v>3</v>
      </c>
      <c r="B11" s="49" t="s">
        <v>4</v>
      </c>
      <c r="C11" s="49" t="s">
        <v>5</v>
      </c>
      <c r="D11" s="49" t="s">
        <v>71</v>
      </c>
      <c r="E11" s="49"/>
      <c r="F11" s="51" t="s">
        <v>6</v>
      </c>
    </row>
    <row r="12" spans="1:6" ht="57.75" customHeight="1" x14ac:dyDescent="0.25">
      <c r="A12" s="48"/>
      <c r="B12" s="50"/>
      <c r="C12" s="50"/>
      <c r="D12" s="11" t="s">
        <v>7</v>
      </c>
      <c r="E12" s="11" t="s">
        <v>8</v>
      </c>
      <c r="F12" s="52"/>
    </row>
    <row r="13" spans="1:6" x14ac:dyDescent="0.25">
      <c r="A13" s="28">
        <v>1</v>
      </c>
      <c r="B13" s="12">
        <v>2</v>
      </c>
      <c r="C13" s="12">
        <v>3</v>
      </c>
      <c r="D13" s="12">
        <v>7</v>
      </c>
      <c r="E13" s="12">
        <v>8</v>
      </c>
      <c r="F13" s="29">
        <v>9</v>
      </c>
    </row>
    <row r="14" spans="1:6" x14ac:dyDescent="0.25">
      <c r="A14" s="56" t="s">
        <v>9</v>
      </c>
      <c r="B14" s="57"/>
      <c r="C14" s="57"/>
      <c r="D14" s="57"/>
      <c r="E14" s="57"/>
      <c r="F14" s="58"/>
    </row>
    <row r="15" spans="1:6" ht="60" x14ac:dyDescent="0.25">
      <c r="A15" s="28" t="s">
        <v>10</v>
      </c>
      <c r="B15" s="2" t="s">
        <v>11</v>
      </c>
      <c r="C15" s="11" t="s">
        <v>12</v>
      </c>
      <c r="D15" s="14">
        <v>1267</v>
      </c>
      <c r="E15" s="14">
        <v>5</v>
      </c>
      <c r="F15" s="30">
        <v>124</v>
      </c>
    </row>
    <row r="16" spans="1:6" x14ac:dyDescent="0.25">
      <c r="A16" s="28"/>
      <c r="B16" s="54" t="s">
        <v>64</v>
      </c>
      <c r="C16" s="54"/>
      <c r="D16" s="54"/>
      <c r="E16" s="54"/>
      <c r="F16" s="30">
        <v>20</v>
      </c>
    </row>
    <row r="17" spans="1:6" ht="30" x14ac:dyDescent="0.25">
      <c r="A17" s="28" t="s">
        <v>89</v>
      </c>
      <c r="B17" s="2" t="s">
        <v>107</v>
      </c>
      <c r="C17" s="11" t="s">
        <v>12</v>
      </c>
      <c r="D17" s="14">
        <v>525</v>
      </c>
      <c r="E17" s="14">
        <v>4</v>
      </c>
      <c r="F17" s="30">
        <v>7</v>
      </c>
    </row>
    <row r="18" spans="1:6" ht="30" x14ac:dyDescent="0.25">
      <c r="A18" s="28" t="s">
        <v>14</v>
      </c>
      <c r="B18" s="2" t="s">
        <v>108</v>
      </c>
      <c r="C18" s="11" t="s">
        <v>12</v>
      </c>
      <c r="D18" s="14">
        <v>322</v>
      </c>
      <c r="E18" s="14">
        <v>4</v>
      </c>
      <c r="F18" s="30">
        <v>7</v>
      </c>
    </row>
    <row r="19" spans="1:6" ht="30" x14ac:dyDescent="0.25">
      <c r="A19" s="28" t="s">
        <v>15</v>
      </c>
      <c r="B19" s="2" t="s">
        <v>109</v>
      </c>
      <c r="C19" s="11" t="s">
        <v>12</v>
      </c>
      <c r="D19" s="14">
        <v>237</v>
      </c>
      <c r="E19" s="14">
        <v>3</v>
      </c>
      <c r="F19" s="30">
        <v>7</v>
      </c>
    </row>
    <row r="20" spans="1:6" ht="30" x14ac:dyDescent="0.25">
      <c r="A20" s="28" t="s">
        <v>90</v>
      </c>
      <c r="B20" s="2" t="s">
        <v>110</v>
      </c>
      <c r="C20" s="11" t="s">
        <v>12</v>
      </c>
      <c r="D20" s="14">
        <v>392</v>
      </c>
      <c r="E20" s="14">
        <v>5</v>
      </c>
      <c r="F20" s="30">
        <v>7</v>
      </c>
    </row>
    <row r="21" spans="1:6" ht="43.5" customHeight="1" x14ac:dyDescent="0.25">
      <c r="A21" s="28" t="s">
        <v>17</v>
      </c>
      <c r="B21" s="2" t="s">
        <v>76</v>
      </c>
      <c r="C21" s="11" t="s">
        <v>12</v>
      </c>
      <c r="D21" s="14">
        <v>213</v>
      </c>
      <c r="E21" s="14">
        <v>3</v>
      </c>
      <c r="F21" s="30">
        <v>3.9</v>
      </c>
    </row>
    <row r="22" spans="1:6" ht="30" x14ac:dyDescent="0.25">
      <c r="A22" s="28" t="s">
        <v>18</v>
      </c>
      <c r="B22" s="2" t="s">
        <v>77</v>
      </c>
      <c r="C22" s="11" t="s">
        <v>12</v>
      </c>
      <c r="D22" s="14">
        <v>479</v>
      </c>
      <c r="E22" s="14">
        <v>4</v>
      </c>
      <c r="F22" s="30">
        <v>199.5</v>
      </c>
    </row>
    <row r="23" spans="1:6" x14ac:dyDescent="0.25">
      <c r="A23" s="28"/>
      <c r="B23" s="54" t="s">
        <v>64</v>
      </c>
      <c r="C23" s="54"/>
      <c r="D23" s="54"/>
      <c r="E23" s="54"/>
      <c r="F23" s="30">
        <v>0.8</v>
      </c>
    </row>
    <row r="24" spans="1:6" ht="38.25" customHeight="1" x14ac:dyDescent="0.25">
      <c r="A24" s="28" t="s">
        <v>19</v>
      </c>
      <c r="B24" s="2" t="s">
        <v>111</v>
      </c>
      <c r="C24" s="11" t="s">
        <v>12</v>
      </c>
      <c r="D24" s="13">
        <v>230</v>
      </c>
      <c r="E24" s="13">
        <v>4</v>
      </c>
      <c r="F24" s="30">
        <v>6</v>
      </c>
    </row>
    <row r="25" spans="1:6" ht="38.25" customHeight="1" x14ac:dyDescent="0.25">
      <c r="A25" s="28" t="s">
        <v>20</v>
      </c>
      <c r="B25" s="2" t="s">
        <v>112</v>
      </c>
      <c r="C25" s="11" t="s">
        <v>12</v>
      </c>
      <c r="D25" s="13">
        <v>575</v>
      </c>
      <c r="E25" s="13">
        <v>4</v>
      </c>
      <c r="F25" s="30">
        <v>1</v>
      </c>
    </row>
    <row r="26" spans="1:6" ht="41.25" customHeight="1" x14ac:dyDescent="0.25">
      <c r="A26" s="28" t="s">
        <v>21</v>
      </c>
      <c r="B26" s="2" t="s">
        <v>78</v>
      </c>
      <c r="C26" s="11" t="s">
        <v>12</v>
      </c>
      <c r="D26" s="13">
        <v>518</v>
      </c>
      <c r="E26" s="13">
        <v>4.5</v>
      </c>
      <c r="F26" s="30">
        <v>75</v>
      </c>
    </row>
    <row r="27" spans="1:6" ht="20.25" customHeight="1" x14ac:dyDescent="0.25">
      <c r="A27" s="28"/>
      <c r="B27" s="54" t="s">
        <v>64</v>
      </c>
      <c r="C27" s="54"/>
      <c r="D27" s="54"/>
      <c r="E27" s="54"/>
      <c r="F27" s="30">
        <v>21.1</v>
      </c>
    </row>
    <row r="28" spans="1:6" ht="60.75" customHeight="1" x14ac:dyDescent="0.25">
      <c r="A28" s="28" t="s">
        <v>57</v>
      </c>
      <c r="B28" s="2" t="s">
        <v>113</v>
      </c>
      <c r="C28" s="11" t="s">
        <v>12</v>
      </c>
      <c r="D28" s="13">
        <v>1105</v>
      </c>
      <c r="E28" s="31">
        <v>4</v>
      </c>
      <c r="F28" s="30">
        <v>9</v>
      </c>
    </row>
    <row r="29" spans="1:6" ht="45" x14ac:dyDescent="0.25">
      <c r="A29" s="28" t="s">
        <v>58</v>
      </c>
      <c r="B29" s="2" t="s">
        <v>22</v>
      </c>
      <c r="C29" s="11" t="s">
        <v>12</v>
      </c>
      <c r="D29" s="27">
        <v>803</v>
      </c>
      <c r="E29" s="27">
        <v>4</v>
      </c>
      <c r="F29" s="30">
        <v>112.8</v>
      </c>
    </row>
    <row r="30" spans="1:6" x14ac:dyDescent="0.25">
      <c r="A30" s="28"/>
      <c r="B30" s="54" t="s">
        <v>64</v>
      </c>
      <c r="C30" s="54"/>
      <c r="D30" s="54"/>
      <c r="E30" s="54"/>
      <c r="F30" s="30">
        <v>3.7</v>
      </c>
    </row>
    <row r="31" spans="1:6" ht="50.25" customHeight="1" x14ac:dyDescent="0.25">
      <c r="A31" s="28" t="s">
        <v>23</v>
      </c>
      <c r="B31" s="2" t="s">
        <v>79</v>
      </c>
      <c r="C31" s="15" t="s">
        <v>12</v>
      </c>
      <c r="D31" s="13">
        <v>683</v>
      </c>
      <c r="E31" s="13">
        <v>3.5</v>
      </c>
      <c r="F31" s="30">
        <v>33.6</v>
      </c>
    </row>
    <row r="32" spans="1:6" x14ac:dyDescent="0.25">
      <c r="A32" s="28"/>
      <c r="B32" s="54" t="s">
        <v>64</v>
      </c>
      <c r="C32" s="54"/>
      <c r="D32" s="54"/>
      <c r="E32" s="54"/>
      <c r="F32" s="30">
        <v>33.6</v>
      </c>
    </row>
    <row r="33" spans="1:6" ht="45.75" customHeight="1" x14ac:dyDescent="0.25">
      <c r="A33" s="28" t="s">
        <v>24</v>
      </c>
      <c r="B33" s="2" t="s">
        <v>114</v>
      </c>
      <c r="C33" s="11" t="s">
        <v>12</v>
      </c>
      <c r="D33" s="14">
        <v>494</v>
      </c>
      <c r="E33" s="14">
        <v>4</v>
      </c>
      <c r="F33" s="30">
        <v>8</v>
      </c>
    </row>
    <row r="34" spans="1:6" ht="37.5" customHeight="1" x14ac:dyDescent="0.25">
      <c r="A34" s="28" t="s">
        <v>25</v>
      </c>
      <c r="B34" s="2" t="s">
        <v>115</v>
      </c>
      <c r="C34" s="11" t="s">
        <v>12</v>
      </c>
      <c r="D34" s="14">
        <v>505</v>
      </c>
      <c r="E34" s="14">
        <v>4</v>
      </c>
      <c r="F34" s="30">
        <v>8</v>
      </c>
    </row>
    <row r="35" spans="1:6" ht="55.5" customHeight="1" x14ac:dyDescent="0.25">
      <c r="A35" s="28" t="s">
        <v>26</v>
      </c>
      <c r="B35" s="2" t="s">
        <v>116</v>
      </c>
      <c r="C35" s="11" t="s">
        <v>12</v>
      </c>
      <c r="D35" s="14">
        <v>1577</v>
      </c>
      <c r="E35" s="14">
        <v>4</v>
      </c>
      <c r="F35" s="30">
        <v>10</v>
      </c>
    </row>
    <row r="36" spans="1:6" ht="30" x14ac:dyDescent="0.25">
      <c r="A36" s="28" t="s">
        <v>27</v>
      </c>
      <c r="B36" s="2" t="s">
        <v>80</v>
      </c>
      <c r="C36" s="11" t="s">
        <v>12</v>
      </c>
      <c r="D36" s="14">
        <v>247</v>
      </c>
      <c r="E36" s="14">
        <v>5</v>
      </c>
      <c r="F36" s="30">
        <v>17.399999999999999</v>
      </c>
    </row>
    <row r="37" spans="1:6" x14ac:dyDescent="0.25">
      <c r="A37" s="28"/>
      <c r="B37" s="54" t="s">
        <v>16</v>
      </c>
      <c r="C37" s="59"/>
      <c r="D37" s="59"/>
      <c r="E37" s="59"/>
      <c r="F37" s="30">
        <v>17.399999999999999</v>
      </c>
    </row>
    <row r="38" spans="1:6" ht="30" x14ac:dyDescent="0.25">
      <c r="A38" s="28" t="s">
        <v>28</v>
      </c>
      <c r="B38" s="2" t="s">
        <v>124</v>
      </c>
      <c r="C38" s="11" t="s">
        <v>12</v>
      </c>
      <c r="D38" s="14">
        <v>235</v>
      </c>
      <c r="E38" s="14">
        <v>4</v>
      </c>
      <c r="F38" s="30">
        <v>7</v>
      </c>
    </row>
    <row r="39" spans="1:6" ht="30" x14ac:dyDescent="0.25">
      <c r="A39" s="28" t="s">
        <v>29</v>
      </c>
      <c r="B39" s="2" t="s">
        <v>106</v>
      </c>
      <c r="C39" s="11" t="s">
        <v>12</v>
      </c>
      <c r="D39" s="14">
        <v>345</v>
      </c>
      <c r="E39" s="14">
        <v>5</v>
      </c>
      <c r="F39" s="30">
        <v>7</v>
      </c>
    </row>
    <row r="40" spans="1:6" ht="30" x14ac:dyDescent="0.25">
      <c r="A40" s="28" t="s">
        <v>30</v>
      </c>
      <c r="B40" s="2" t="s">
        <v>81</v>
      </c>
      <c r="C40" s="11" t="s">
        <v>12</v>
      </c>
      <c r="D40" s="14">
        <v>210</v>
      </c>
      <c r="E40" s="14">
        <v>4</v>
      </c>
      <c r="F40" s="30">
        <v>53.1</v>
      </c>
    </row>
    <row r="41" spans="1:6" ht="45" x14ac:dyDescent="0.25">
      <c r="A41" s="28" t="s">
        <v>32</v>
      </c>
      <c r="B41" s="2" t="s">
        <v>83</v>
      </c>
      <c r="C41" s="11" t="s">
        <v>12</v>
      </c>
      <c r="D41" s="14">
        <v>385</v>
      </c>
      <c r="E41" s="14">
        <v>5</v>
      </c>
      <c r="F41" s="30">
        <v>7</v>
      </c>
    </row>
    <row r="42" spans="1:6" ht="30" x14ac:dyDescent="0.25">
      <c r="A42" s="28" t="s">
        <v>36</v>
      </c>
      <c r="B42" s="2" t="s">
        <v>84</v>
      </c>
      <c r="C42" s="11" t="s">
        <v>12</v>
      </c>
      <c r="D42" s="14">
        <v>440</v>
      </c>
      <c r="E42" s="14">
        <v>4</v>
      </c>
      <c r="F42" s="30">
        <v>19.399999999999999</v>
      </c>
    </row>
    <row r="43" spans="1:6" x14ac:dyDescent="0.25">
      <c r="A43" s="28"/>
      <c r="B43" s="54" t="s">
        <v>64</v>
      </c>
      <c r="C43" s="59"/>
      <c r="D43" s="59"/>
      <c r="E43" s="59"/>
      <c r="F43" s="30">
        <v>19.399999999999999</v>
      </c>
    </row>
    <row r="44" spans="1:6" ht="39.75" customHeight="1" x14ac:dyDescent="0.25">
      <c r="A44" s="28" t="s">
        <v>40</v>
      </c>
      <c r="B44" s="2" t="s">
        <v>87</v>
      </c>
      <c r="C44" s="16" t="s">
        <v>12</v>
      </c>
      <c r="D44" s="14">
        <v>130</v>
      </c>
      <c r="E44" s="14">
        <v>3.5</v>
      </c>
      <c r="F44" s="30">
        <v>20</v>
      </c>
    </row>
    <row r="45" spans="1:6" x14ac:dyDescent="0.25">
      <c r="A45" s="28"/>
      <c r="B45" s="54" t="s">
        <v>65</v>
      </c>
      <c r="C45" s="59"/>
      <c r="D45" s="59"/>
      <c r="E45" s="59"/>
      <c r="F45" s="30">
        <v>1</v>
      </c>
    </row>
    <row r="46" spans="1:6" ht="39" customHeight="1" x14ac:dyDescent="0.25">
      <c r="A46" s="28" t="s">
        <v>42</v>
      </c>
      <c r="B46" s="2" t="s">
        <v>56</v>
      </c>
      <c r="C46" s="11" t="s">
        <v>12</v>
      </c>
      <c r="D46" s="14">
        <v>350</v>
      </c>
      <c r="E46" s="14">
        <v>5</v>
      </c>
      <c r="F46" s="30">
        <v>100</v>
      </c>
    </row>
    <row r="47" spans="1:6" ht="30" x14ac:dyDescent="0.25">
      <c r="A47" s="28" t="s">
        <v>44</v>
      </c>
      <c r="B47" s="2" t="s">
        <v>85</v>
      </c>
      <c r="C47" s="11" t="s">
        <v>12</v>
      </c>
      <c r="D47" s="14">
        <v>390</v>
      </c>
      <c r="E47" s="14">
        <v>4</v>
      </c>
      <c r="F47" s="30">
        <v>146.9</v>
      </c>
    </row>
    <row r="48" spans="1:6" ht="45" x14ac:dyDescent="0.25">
      <c r="A48" s="28" t="s">
        <v>45</v>
      </c>
      <c r="B48" s="2" t="s">
        <v>86</v>
      </c>
      <c r="C48" s="11" t="s">
        <v>12</v>
      </c>
      <c r="D48" s="17">
        <v>505</v>
      </c>
      <c r="E48" s="17">
        <v>3.5</v>
      </c>
      <c r="F48" s="30">
        <v>90</v>
      </c>
    </row>
    <row r="49" spans="1:6" x14ac:dyDescent="0.25">
      <c r="A49" s="32"/>
      <c r="B49" s="54" t="s">
        <v>65</v>
      </c>
      <c r="C49" s="59"/>
      <c r="D49" s="59"/>
      <c r="E49" s="59"/>
      <c r="F49" s="33">
        <v>52.6</v>
      </c>
    </row>
    <row r="50" spans="1:6" ht="35.25" customHeight="1" x14ac:dyDescent="0.25">
      <c r="A50" s="32" t="s">
        <v>46</v>
      </c>
      <c r="B50" s="18" t="s">
        <v>117</v>
      </c>
      <c r="C50" s="11" t="s">
        <v>12</v>
      </c>
      <c r="D50" s="19">
        <v>260</v>
      </c>
      <c r="E50" s="19">
        <v>4</v>
      </c>
      <c r="F50" s="33">
        <v>7</v>
      </c>
    </row>
    <row r="51" spans="1:6" x14ac:dyDescent="0.25">
      <c r="A51" s="32" t="s">
        <v>47</v>
      </c>
      <c r="B51" s="18" t="s">
        <v>52</v>
      </c>
      <c r="C51" s="11" t="s">
        <v>82</v>
      </c>
      <c r="D51" s="19"/>
      <c r="E51" s="19"/>
      <c r="F51" s="33">
        <v>7.4</v>
      </c>
    </row>
    <row r="52" spans="1:6" x14ac:dyDescent="0.25">
      <c r="A52" s="73" t="s">
        <v>67</v>
      </c>
      <c r="B52" s="78"/>
      <c r="C52" s="78"/>
      <c r="D52" s="78"/>
      <c r="E52" s="78"/>
      <c r="F52" s="33">
        <f>SUM(F15+F17+F18+F19+F20+F21+F22+F24+F25+F26+F28+F29+F31+F33+F34+F35+F36+F38+F39+F40+F41+F42+F44+F46+F47+F48+F50+F51)</f>
        <v>1101</v>
      </c>
    </row>
    <row r="53" spans="1:6" ht="29.25" customHeight="1" x14ac:dyDescent="0.25">
      <c r="A53" s="75" t="s">
        <v>66</v>
      </c>
      <c r="B53" s="76"/>
      <c r="C53" s="76"/>
      <c r="D53" s="76"/>
      <c r="E53" s="77"/>
      <c r="F53" s="34">
        <v>0</v>
      </c>
    </row>
    <row r="54" spans="1:6" ht="15.75" thickBot="1" x14ac:dyDescent="0.3">
      <c r="A54" s="64" t="s">
        <v>73</v>
      </c>
      <c r="B54" s="65"/>
      <c r="C54" s="65"/>
      <c r="D54" s="65"/>
      <c r="E54" s="65"/>
      <c r="F54" s="35">
        <f>F16+F23+F27+F30+F32+F37+F43+F45+F49</f>
        <v>169.60000000000002</v>
      </c>
    </row>
    <row r="55" spans="1:6" ht="15.75" thickTop="1" x14ac:dyDescent="0.25">
      <c r="A55" s="56" t="s">
        <v>31</v>
      </c>
      <c r="B55" s="57"/>
      <c r="C55" s="57"/>
      <c r="D55" s="57"/>
      <c r="E55" s="57"/>
      <c r="F55" s="58"/>
    </row>
    <row r="56" spans="1:6" ht="30" x14ac:dyDescent="0.25">
      <c r="A56" s="28" t="s">
        <v>48</v>
      </c>
      <c r="B56" s="2" t="s">
        <v>33</v>
      </c>
      <c r="C56" s="23" t="s">
        <v>34</v>
      </c>
      <c r="D56" s="50" t="s">
        <v>104</v>
      </c>
      <c r="E56" s="50"/>
      <c r="F56" s="36">
        <v>110</v>
      </c>
    </row>
    <row r="57" spans="1:6" x14ac:dyDescent="0.25">
      <c r="A57" s="28"/>
      <c r="B57" s="54" t="s">
        <v>35</v>
      </c>
      <c r="C57" s="54"/>
      <c r="D57" s="54"/>
      <c r="E57" s="54"/>
      <c r="F57" s="36">
        <f>SUM(F56)</f>
        <v>110</v>
      </c>
    </row>
    <row r="58" spans="1:6" x14ac:dyDescent="0.25">
      <c r="A58" s="28" t="s">
        <v>49</v>
      </c>
      <c r="B58" s="2" t="s">
        <v>37</v>
      </c>
      <c r="C58" s="23" t="s">
        <v>38</v>
      </c>
      <c r="D58" s="53" t="s">
        <v>39</v>
      </c>
      <c r="E58" s="53"/>
      <c r="F58" s="36">
        <v>20</v>
      </c>
    </row>
    <row r="59" spans="1:6" x14ac:dyDescent="0.25">
      <c r="A59" s="28" t="s">
        <v>51</v>
      </c>
      <c r="B59" s="2" t="s">
        <v>41</v>
      </c>
      <c r="C59" s="23" t="s">
        <v>34</v>
      </c>
      <c r="D59" s="53" t="s">
        <v>105</v>
      </c>
      <c r="E59" s="53"/>
      <c r="F59" s="36">
        <v>13.3</v>
      </c>
    </row>
    <row r="60" spans="1:6" x14ac:dyDescent="0.25">
      <c r="A60" s="28"/>
      <c r="B60" s="54" t="s">
        <v>64</v>
      </c>
      <c r="C60" s="54"/>
      <c r="D60" s="54"/>
      <c r="E60" s="54"/>
      <c r="F60" s="36">
        <f>SUM(F58:F59)</f>
        <v>33.299999999999997</v>
      </c>
    </row>
    <row r="61" spans="1:6" ht="47.25" customHeight="1" x14ac:dyDescent="0.25">
      <c r="A61" s="28" t="s">
        <v>59</v>
      </c>
      <c r="B61" s="2" t="s">
        <v>88</v>
      </c>
      <c r="C61" s="23" t="s">
        <v>43</v>
      </c>
      <c r="D61" s="20">
        <v>326</v>
      </c>
      <c r="E61" s="20">
        <v>4</v>
      </c>
      <c r="F61" s="36">
        <v>38.1</v>
      </c>
    </row>
    <row r="62" spans="1:6" ht="45" x14ac:dyDescent="0.25">
      <c r="A62" s="28" t="s">
        <v>60</v>
      </c>
      <c r="B62" s="2" t="s">
        <v>98</v>
      </c>
      <c r="C62" s="23" t="s">
        <v>43</v>
      </c>
      <c r="D62" s="20">
        <v>105</v>
      </c>
      <c r="E62" s="20">
        <v>4</v>
      </c>
      <c r="F62" s="36">
        <v>12.2</v>
      </c>
    </row>
    <row r="63" spans="1:6" ht="45" x14ac:dyDescent="0.25">
      <c r="A63" s="28" t="s">
        <v>61</v>
      </c>
      <c r="B63" s="2" t="s">
        <v>99</v>
      </c>
      <c r="C63" s="23" t="s">
        <v>43</v>
      </c>
      <c r="D63" s="20">
        <v>613</v>
      </c>
      <c r="E63" s="20">
        <v>6.5</v>
      </c>
      <c r="F63" s="36">
        <v>100</v>
      </c>
    </row>
    <row r="64" spans="1:6" ht="45" x14ac:dyDescent="0.25">
      <c r="A64" s="28" t="s">
        <v>62</v>
      </c>
      <c r="B64" s="2" t="s">
        <v>123</v>
      </c>
      <c r="C64" s="23" t="s">
        <v>43</v>
      </c>
      <c r="D64" s="20">
        <v>174</v>
      </c>
      <c r="E64" s="20">
        <v>3.5</v>
      </c>
      <c r="F64" s="36">
        <v>24</v>
      </c>
    </row>
    <row r="65" spans="1:7" ht="45" x14ac:dyDescent="0.25">
      <c r="A65" s="28" t="s">
        <v>63</v>
      </c>
      <c r="B65" s="2" t="s">
        <v>54</v>
      </c>
      <c r="C65" s="23" t="s">
        <v>43</v>
      </c>
      <c r="D65" s="20">
        <v>156</v>
      </c>
      <c r="E65" s="20">
        <v>6.5</v>
      </c>
      <c r="F65" s="36">
        <v>8</v>
      </c>
    </row>
    <row r="66" spans="1:7" x14ac:dyDescent="0.25">
      <c r="A66" s="28"/>
      <c r="B66" s="54" t="s">
        <v>64</v>
      </c>
      <c r="C66" s="54"/>
      <c r="D66" s="54"/>
      <c r="E66" s="54"/>
      <c r="F66" s="36">
        <v>3.1</v>
      </c>
    </row>
    <row r="67" spans="1:7" ht="45" x14ac:dyDescent="0.25">
      <c r="A67" s="28" t="s">
        <v>91</v>
      </c>
      <c r="B67" s="2" t="s">
        <v>53</v>
      </c>
      <c r="C67" s="23" t="s">
        <v>43</v>
      </c>
      <c r="D67" s="20">
        <v>1760</v>
      </c>
      <c r="E67" s="20">
        <v>6</v>
      </c>
      <c r="F67" s="36">
        <v>191</v>
      </c>
    </row>
    <row r="68" spans="1:7" ht="42.75" customHeight="1" x14ac:dyDescent="0.25">
      <c r="A68" s="28" t="s">
        <v>92</v>
      </c>
      <c r="B68" s="2" t="s">
        <v>100</v>
      </c>
      <c r="C68" s="23" t="s">
        <v>43</v>
      </c>
      <c r="D68" s="20">
        <v>150</v>
      </c>
      <c r="E68" s="20">
        <v>5</v>
      </c>
      <c r="F68" s="36">
        <v>30.2</v>
      </c>
    </row>
    <row r="69" spans="1:7" ht="45" customHeight="1" x14ac:dyDescent="0.25">
      <c r="A69" s="28" t="s">
        <v>93</v>
      </c>
      <c r="B69" s="2" t="s">
        <v>55</v>
      </c>
      <c r="C69" s="23" t="s">
        <v>43</v>
      </c>
      <c r="D69" s="20">
        <v>1470</v>
      </c>
      <c r="E69" s="20">
        <v>7</v>
      </c>
      <c r="F69" s="36">
        <v>45</v>
      </c>
    </row>
    <row r="70" spans="1:7" ht="45" customHeight="1" x14ac:dyDescent="0.25">
      <c r="A70" s="28" t="s">
        <v>94</v>
      </c>
      <c r="B70" s="2" t="s">
        <v>118</v>
      </c>
      <c r="C70" s="23" t="s">
        <v>43</v>
      </c>
      <c r="D70" s="20">
        <v>1450</v>
      </c>
      <c r="E70" s="20">
        <v>5</v>
      </c>
      <c r="F70" s="36">
        <v>3.3</v>
      </c>
    </row>
    <row r="71" spans="1:7" ht="30" x14ac:dyDescent="0.25">
      <c r="A71" s="28" t="s">
        <v>95</v>
      </c>
      <c r="B71" s="21" t="s">
        <v>101</v>
      </c>
      <c r="C71" s="23" t="s">
        <v>43</v>
      </c>
      <c r="D71" s="20">
        <v>350</v>
      </c>
      <c r="E71" s="20">
        <v>6</v>
      </c>
      <c r="F71" s="36">
        <v>20</v>
      </c>
    </row>
    <row r="72" spans="1:7" ht="45" x14ac:dyDescent="0.25">
      <c r="A72" s="28" t="s">
        <v>96</v>
      </c>
      <c r="B72" s="21" t="s">
        <v>102</v>
      </c>
      <c r="C72" s="23" t="s">
        <v>43</v>
      </c>
      <c r="D72" s="20">
        <v>400</v>
      </c>
      <c r="E72" s="20">
        <v>6.5</v>
      </c>
      <c r="F72" s="36">
        <v>70</v>
      </c>
    </row>
    <row r="73" spans="1:7" ht="45" x14ac:dyDescent="0.25">
      <c r="A73" s="28" t="s">
        <v>97</v>
      </c>
      <c r="B73" s="21" t="s">
        <v>103</v>
      </c>
      <c r="C73" s="23" t="s">
        <v>43</v>
      </c>
      <c r="D73" s="20">
        <v>400</v>
      </c>
      <c r="E73" s="20">
        <v>5</v>
      </c>
      <c r="F73" s="36">
        <v>35</v>
      </c>
    </row>
    <row r="74" spans="1:7" x14ac:dyDescent="0.25">
      <c r="A74" s="28" t="s">
        <v>119</v>
      </c>
      <c r="B74" s="21" t="s">
        <v>50</v>
      </c>
      <c r="C74" s="23" t="s">
        <v>13</v>
      </c>
      <c r="D74" s="53" t="s">
        <v>72</v>
      </c>
      <c r="E74" s="53"/>
      <c r="F74" s="36">
        <v>7.3</v>
      </c>
    </row>
    <row r="75" spans="1:7" ht="37.5" customHeight="1" thickBot="1" x14ac:dyDescent="0.3">
      <c r="A75" s="37" t="s">
        <v>120</v>
      </c>
      <c r="B75" s="22" t="s">
        <v>52</v>
      </c>
      <c r="C75" s="23" t="s">
        <v>13</v>
      </c>
      <c r="D75" s="55" t="s">
        <v>121</v>
      </c>
      <c r="E75" s="55"/>
      <c r="F75" s="38">
        <v>6.5</v>
      </c>
    </row>
    <row r="76" spans="1:7" x14ac:dyDescent="0.25">
      <c r="A76" s="73" t="s">
        <v>68</v>
      </c>
      <c r="B76" s="74"/>
      <c r="C76" s="74"/>
      <c r="D76" s="74"/>
      <c r="E76" s="74"/>
      <c r="F76" s="39">
        <f>F56+F58+F59+SUM(F61:F75)-F66</f>
        <v>733.9</v>
      </c>
    </row>
    <row r="77" spans="1:7" x14ac:dyDescent="0.25">
      <c r="A77" s="69" t="s">
        <v>69</v>
      </c>
      <c r="B77" s="70"/>
      <c r="C77" s="70"/>
      <c r="D77" s="70"/>
      <c r="E77" s="70"/>
      <c r="F77" s="36">
        <f>SUM(F61:F73)-F66</f>
        <v>576.79999999999995</v>
      </c>
    </row>
    <row r="78" spans="1:7" ht="15.75" thickBot="1" x14ac:dyDescent="0.3">
      <c r="A78" s="71" t="s">
        <v>64</v>
      </c>
      <c r="B78" s="72"/>
      <c r="C78" s="72"/>
      <c r="D78" s="72"/>
      <c r="E78" s="72"/>
      <c r="F78" s="38">
        <f>F60+F66</f>
        <v>36.4</v>
      </c>
    </row>
    <row r="79" spans="1:7" x14ac:dyDescent="0.25">
      <c r="A79" s="73" t="s">
        <v>70</v>
      </c>
      <c r="B79" s="74"/>
      <c r="C79" s="74"/>
      <c r="D79" s="74"/>
      <c r="E79" s="74"/>
      <c r="F79" s="39">
        <f>F52+F76</f>
        <v>1834.9</v>
      </c>
      <c r="G79" s="1"/>
    </row>
    <row r="80" spans="1:7" ht="15.75" thickBot="1" x14ac:dyDescent="0.3">
      <c r="A80" s="64" t="s">
        <v>75</v>
      </c>
      <c r="B80" s="65"/>
      <c r="C80" s="65"/>
      <c r="D80" s="65"/>
      <c r="E80" s="65"/>
      <c r="F80" s="40">
        <f>SUM(F54+F78)</f>
        <v>206.00000000000003</v>
      </c>
    </row>
    <row r="81" spans="1:6" ht="15.75" thickTop="1" x14ac:dyDescent="0.25">
      <c r="A81" s="43" t="s">
        <v>122</v>
      </c>
      <c r="B81" s="44"/>
      <c r="C81" s="44"/>
      <c r="D81" s="44"/>
      <c r="E81" s="45"/>
      <c r="F81" s="41">
        <f>SUM(F52)</f>
        <v>1101</v>
      </c>
    </row>
    <row r="82" spans="1:6" ht="31.5" customHeight="1" thickBot="1" x14ac:dyDescent="0.3">
      <c r="A82" s="66" t="s">
        <v>66</v>
      </c>
      <c r="B82" s="67"/>
      <c r="C82" s="67"/>
      <c r="D82" s="67"/>
      <c r="E82" s="68"/>
      <c r="F82" s="42">
        <f>SUM(F53)</f>
        <v>0</v>
      </c>
    </row>
  </sheetData>
  <mergeCells count="42">
    <mergeCell ref="C2:F2"/>
    <mergeCell ref="C3:F3"/>
    <mergeCell ref="C4:F4"/>
    <mergeCell ref="A80:E80"/>
    <mergeCell ref="A82:E82"/>
    <mergeCell ref="B16:E16"/>
    <mergeCell ref="A77:E77"/>
    <mergeCell ref="A78:E78"/>
    <mergeCell ref="A79:E79"/>
    <mergeCell ref="A76:E76"/>
    <mergeCell ref="B37:E37"/>
    <mergeCell ref="A53:E53"/>
    <mergeCell ref="B23:E23"/>
    <mergeCell ref="B27:E27"/>
    <mergeCell ref="B32:E32"/>
    <mergeCell ref="B49:E49"/>
    <mergeCell ref="B43:E43"/>
    <mergeCell ref="A52:E52"/>
    <mergeCell ref="A54:E54"/>
    <mergeCell ref="A55:F55"/>
    <mergeCell ref="D56:E56"/>
    <mergeCell ref="B45:E45"/>
    <mergeCell ref="A7:F7"/>
    <mergeCell ref="A8:F8"/>
    <mergeCell ref="D6:F6"/>
    <mergeCell ref="D5:F5"/>
    <mergeCell ref="A81:E81"/>
    <mergeCell ref="A9:F9"/>
    <mergeCell ref="A11:A12"/>
    <mergeCell ref="B11:B12"/>
    <mergeCell ref="C11:C12"/>
    <mergeCell ref="F11:F12"/>
    <mergeCell ref="D11:E11"/>
    <mergeCell ref="D58:E58"/>
    <mergeCell ref="D59:E59"/>
    <mergeCell ref="B60:E60"/>
    <mergeCell ref="D74:E74"/>
    <mergeCell ref="D75:E75"/>
    <mergeCell ref="B66:E66"/>
    <mergeCell ref="B57:E57"/>
    <mergeCell ref="A14:F14"/>
    <mergeCell ref="B30:E30"/>
  </mergeCells>
  <pageMargins left="0.70866141732283472" right="0.31496062992125984" top="0.35433070866141736" bottom="0.35433070866141736" header="0.31496062992125984" footer="0.31496062992125984"/>
  <pageSetup paperSize="9" scale="8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211_ukio_2</dc:creator>
  <cp:lastModifiedBy>Inga Kanapeckienė</cp:lastModifiedBy>
  <cp:lastPrinted>2023-03-19T16:51:27Z</cp:lastPrinted>
  <dcterms:created xsi:type="dcterms:W3CDTF">2021-10-13T10:27:48Z</dcterms:created>
  <dcterms:modified xsi:type="dcterms:W3CDTF">2023-03-31T10:54:09Z</dcterms:modified>
</cp:coreProperties>
</file>