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Seniuniju_ Ataskaitos_MVP_uz_2022_ m._2023_04__ Nr. AT-\"/>
    </mc:Choice>
  </mc:AlternateContent>
  <xr:revisionPtr revIDLastSave="0" documentId="13_ncr:1_{F3620329-8B14-4BE6-8319-1875A597E789}" xr6:coauthVersionLast="47" xr6:coauthVersionMax="47" xr10:uidLastSave="{00000000-0000-0000-0000-000000000000}"/>
  <bookViews>
    <workbookView xWindow="0" yWindow="2430" windowWidth="29265" windowHeight="1557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66" i="20" l="1"/>
  <c r="Y66" i="20"/>
  <c r="X66" i="20"/>
  <c r="W66" i="20"/>
  <c r="V66" i="20"/>
  <c r="U66" i="20"/>
  <c r="T66" i="20"/>
  <c r="S66" i="20"/>
  <c r="S67" i="20" s="1"/>
  <c r="S68" i="20" s="1"/>
  <c r="R65" i="20"/>
  <c r="R62" i="20"/>
  <c r="R66" i="20" s="1"/>
  <c r="R67" i="20" s="1"/>
  <c r="R68" i="20" s="1"/>
  <c r="Z56" i="20"/>
  <c r="Y56" i="20"/>
  <c r="X56" i="20"/>
  <c r="W56" i="20"/>
  <c r="V56" i="20"/>
  <c r="U56" i="20"/>
  <c r="T56" i="20"/>
  <c r="S56" i="20"/>
  <c r="R56" i="20"/>
  <c r="R55" i="20"/>
  <c r="Z48" i="20"/>
  <c r="Z57" i="20" s="1"/>
  <c r="Z58" i="20" s="1"/>
  <c r="Z67" i="20" s="1"/>
  <c r="Z68" i="20" s="1"/>
  <c r="Y48" i="20"/>
  <c r="Y57" i="20" s="1"/>
  <c r="Y58" i="20" s="1"/>
  <c r="Y67" i="20" s="1"/>
  <c r="Y68" i="20" s="1"/>
  <c r="X48" i="20"/>
  <c r="W48" i="20"/>
  <c r="V48" i="20"/>
  <c r="U48" i="20"/>
  <c r="T48" i="20"/>
  <c r="S48" i="20"/>
  <c r="R47" i="20"/>
  <c r="R48" i="20" s="1"/>
  <c r="R57" i="20" s="1"/>
  <c r="R58" i="20" s="1"/>
  <c r="Z41" i="20"/>
  <c r="Z42" i="20" s="1"/>
  <c r="Z43" i="20" s="1"/>
  <c r="Y41" i="20"/>
  <c r="Y42" i="20" s="1"/>
  <c r="Y43" i="20" s="1"/>
  <c r="X41" i="20"/>
  <c r="X42" i="20" s="1"/>
  <c r="X43" i="20" s="1"/>
  <c r="W41" i="20"/>
  <c r="W42" i="20" s="1"/>
  <c r="W43" i="20" s="1"/>
  <c r="V41" i="20"/>
  <c r="V42" i="20" s="1"/>
  <c r="V43" i="20" s="1"/>
  <c r="U41" i="20"/>
  <c r="U42" i="20" s="1"/>
  <c r="U43" i="20" s="1"/>
  <c r="T41" i="20"/>
  <c r="T42" i="20" s="1"/>
  <c r="T43" i="20" s="1"/>
  <c r="S41" i="20"/>
  <c r="S42" i="20" s="1"/>
  <c r="S43" i="20" s="1"/>
  <c r="R40" i="20"/>
  <c r="R39" i="20"/>
  <c r="R38" i="20"/>
  <c r="R37" i="20"/>
  <c r="Z24" i="20"/>
  <c r="Z25" i="20" s="1"/>
  <c r="Z26" i="20" s="1"/>
  <c r="Y24" i="20"/>
  <c r="Y25" i="20" s="1"/>
  <c r="Y26" i="20" s="1"/>
  <c r="X24" i="20"/>
  <c r="X25" i="20" s="1"/>
  <c r="X26" i="20" s="1"/>
  <c r="W24" i="20"/>
  <c r="W25" i="20" s="1"/>
  <c r="W26" i="20" s="1"/>
  <c r="V24" i="20"/>
  <c r="V25" i="20" s="1"/>
  <c r="V26" i="20" s="1"/>
  <c r="U24" i="20"/>
  <c r="U25" i="20" s="1"/>
  <c r="U26" i="20" s="1"/>
  <c r="T24" i="20"/>
  <c r="T25" i="20" s="1"/>
  <c r="T26" i="20" s="1"/>
  <c r="S24" i="20"/>
  <c r="S25" i="20" s="1"/>
  <c r="S26" i="20" s="1"/>
  <c r="R23" i="20"/>
  <c r="R22" i="20"/>
  <c r="R21" i="20"/>
  <c r="Z15" i="20"/>
  <c r="Z16" i="20" s="1"/>
  <c r="Z17" i="20" s="1"/>
  <c r="Z69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I55" i="20"/>
  <c r="X57" i="20" l="1"/>
  <c r="X58" i="20" s="1"/>
  <c r="X67" i="20" s="1"/>
  <c r="X68" i="20" s="1"/>
  <c r="R24" i="20"/>
  <c r="R25" i="20" s="1"/>
  <c r="R26" i="20" s="1"/>
  <c r="U57" i="20"/>
  <c r="U58" i="20" s="1"/>
  <c r="U67" i="20" s="1"/>
  <c r="U68" i="20" s="1"/>
  <c r="S57" i="20"/>
  <c r="S58" i="20" s="1"/>
  <c r="S69" i="20" s="1"/>
  <c r="R41" i="20"/>
  <c r="R42" i="20" s="1"/>
  <c r="R43" i="20" s="1"/>
  <c r="V57" i="20"/>
  <c r="V58" i="20" s="1"/>
  <c r="V67" i="20" s="1"/>
  <c r="V68" i="20" s="1"/>
  <c r="T57" i="20"/>
  <c r="T58" i="20" s="1"/>
  <c r="T67" i="20" s="1"/>
  <c r="T68" i="20" s="1"/>
  <c r="T69" i="20"/>
  <c r="W57" i="20"/>
  <c r="W58" i="20" s="1"/>
  <c r="W67" i="20" s="1"/>
  <c r="W68" i="20" s="1"/>
  <c r="Y69" i="20"/>
  <c r="X69" i="20"/>
  <c r="U69" i="20"/>
  <c r="J66" i="20"/>
  <c r="K66" i="20"/>
  <c r="L66" i="20"/>
  <c r="M66" i="20"/>
  <c r="N66" i="20"/>
  <c r="O66" i="20"/>
  <c r="P66" i="20"/>
  <c r="Q66" i="20"/>
  <c r="J41" i="20"/>
  <c r="K41" i="20"/>
  <c r="L41" i="20"/>
  <c r="M41" i="20"/>
  <c r="N41" i="20"/>
  <c r="O41" i="20"/>
  <c r="P41" i="20"/>
  <c r="Q41" i="20"/>
  <c r="R69" i="20" l="1"/>
  <c r="W69" i="20"/>
  <c r="V69" i="20"/>
  <c r="J56" i="20"/>
  <c r="K56" i="20"/>
  <c r="L56" i="20"/>
  <c r="M56" i="20"/>
  <c r="N56" i="20"/>
  <c r="O56" i="20"/>
  <c r="P56" i="20"/>
  <c r="Q56" i="20"/>
  <c r="I56" i="20"/>
  <c r="J48" i="20"/>
  <c r="K48" i="20"/>
  <c r="L48" i="20"/>
  <c r="M48" i="20"/>
  <c r="N48" i="20"/>
  <c r="O48" i="20"/>
  <c r="P48" i="20"/>
  <c r="Q48" i="20"/>
  <c r="J42" i="20" l="1"/>
  <c r="J43" i="20" s="1"/>
  <c r="I39" i="20"/>
  <c r="I65" i="20" l="1"/>
  <c r="I62" i="20" l="1"/>
  <c r="I66" i="20" s="1"/>
  <c r="I67" i="20" s="1"/>
  <c r="J67" i="20" l="1"/>
  <c r="J68" i="20" s="1"/>
  <c r="I68" i="20"/>
  <c r="L15" i="20" l="1"/>
  <c r="L16" i="20" s="1"/>
  <c r="L17" i="20" s="1"/>
  <c r="L24" i="20"/>
  <c r="L25" i="20" s="1"/>
  <c r="L26" i="20" s="1"/>
  <c r="L42" i="20"/>
  <c r="L43" i="20" s="1"/>
  <c r="I38" i="20"/>
  <c r="I40" i="20"/>
  <c r="I37" i="20"/>
  <c r="K15" i="20"/>
  <c r="K16" i="20" s="1"/>
  <c r="K17" i="20" s="1"/>
  <c r="K24" i="20"/>
  <c r="K25" i="20" s="1"/>
  <c r="K26" i="20" s="1"/>
  <c r="K42" i="20"/>
  <c r="K43" i="20" s="1"/>
  <c r="P57" i="20"/>
  <c r="P58" i="20" s="1"/>
  <c r="P67" i="20" s="1"/>
  <c r="P68" i="20" s="1"/>
  <c r="I47" i="20"/>
  <c r="I48" i="20" s="1"/>
  <c r="I57" i="20" s="1"/>
  <c r="I58" i="20" s="1"/>
  <c r="J15" i="20"/>
  <c r="J16" i="20" s="1"/>
  <c r="J17" i="20" s="1"/>
  <c r="M15" i="20"/>
  <c r="M16" i="20" s="1"/>
  <c r="M17" i="20" s="1"/>
  <c r="M24" i="20"/>
  <c r="M25" i="20" s="1"/>
  <c r="M26" i="20" s="1"/>
  <c r="M42" i="20"/>
  <c r="M43" i="20" s="1"/>
  <c r="N15" i="20"/>
  <c r="N16" i="20" s="1"/>
  <c r="N17" i="20" s="1"/>
  <c r="O15" i="20"/>
  <c r="O16" i="20" s="1"/>
  <c r="O17" i="20" s="1"/>
  <c r="O24" i="20"/>
  <c r="O25" i="20" s="1"/>
  <c r="O26" i="20" s="1"/>
  <c r="O42" i="20"/>
  <c r="O43" i="20" s="1"/>
  <c r="P15" i="20"/>
  <c r="P16" i="20" s="1"/>
  <c r="P17" i="20" s="1"/>
  <c r="Q15" i="20"/>
  <c r="Q16" i="20" s="1"/>
  <c r="Q17" i="20" s="1"/>
  <c r="Q24" i="20"/>
  <c r="Q25" i="20" s="1"/>
  <c r="Q26" i="20" s="1"/>
  <c r="Q42" i="20"/>
  <c r="Q43" i="20" s="1"/>
  <c r="I14" i="20"/>
  <c r="I15" i="20" s="1"/>
  <c r="I16" i="20" s="1"/>
  <c r="I17" i="20" s="1"/>
  <c r="P24" i="20"/>
  <c r="P25" i="20" s="1"/>
  <c r="P26" i="20" s="1"/>
  <c r="P42" i="20"/>
  <c r="P43" i="20" s="1"/>
  <c r="N24" i="20"/>
  <c r="N25" i="20" s="1"/>
  <c r="N26" i="20" s="1"/>
  <c r="N42" i="20"/>
  <c r="N43" i="20" s="1"/>
  <c r="J24" i="20"/>
  <c r="J25" i="20" s="1"/>
  <c r="J26" i="20" s="1"/>
  <c r="I21" i="20"/>
  <c r="I22" i="20"/>
  <c r="I23" i="20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I141" i="19" s="1"/>
  <c r="K141" i="19"/>
  <c r="K142" i="19" s="1"/>
  <c r="L141" i="19"/>
  <c r="L142" i="19" s="1"/>
  <c r="N141" i="19"/>
  <c r="O141" i="19"/>
  <c r="P141" i="19"/>
  <c r="O142" i="19" l="1"/>
  <c r="N42" i="19"/>
  <c r="P69" i="20"/>
  <c r="I24" i="20"/>
  <c r="I25" i="20" s="1"/>
  <c r="I26" i="20" s="1"/>
  <c r="I41" i="20"/>
  <c r="I42" i="20" s="1"/>
  <c r="I43" i="20" s="1"/>
  <c r="I69" i="20" s="1"/>
  <c r="N32" i="19"/>
  <c r="N142" i="19" s="1"/>
  <c r="I39" i="19"/>
  <c r="J32" i="19"/>
  <c r="I32" i="19" s="1"/>
  <c r="K57" i="20"/>
  <c r="K58" i="20" s="1"/>
  <c r="K67" i="20" s="1"/>
  <c r="K68" i="20" s="1"/>
  <c r="J57" i="20"/>
  <c r="J58" i="20" s="1"/>
  <c r="J69" i="20" s="1"/>
  <c r="P42" i="19"/>
  <c r="M42" i="19" s="1"/>
  <c r="L57" i="20"/>
  <c r="L58" i="20" s="1"/>
  <c r="L67" i="20" s="1"/>
  <c r="L68" i="20" s="1"/>
  <c r="Q57" i="20"/>
  <c r="Q58" i="20" s="1"/>
  <c r="Q67" i="20" s="1"/>
  <c r="Q68" i="20" s="1"/>
  <c r="Q69" i="20" s="1"/>
  <c r="M57" i="20"/>
  <c r="M58" i="20" s="1"/>
  <c r="M67" i="20" s="1"/>
  <c r="M68" i="20" s="1"/>
  <c r="O57" i="20"/>
  <c r="O58" i="20" s="1"/>
  <c r="O67" i="20" s="1"/>
  <c r="O68" i="20" s="1"/>
  <c r="N57" i="20"/>
  <c r="N58" i="20" s="1"/>
  <c r="N67" i="20" s="1"/>
  <c r="N68" i="20" s="1"/>
  <c r="M36" i="19"/>
  <c r="I36" i="19"/>
  <c r="I41" i="19"/>
  <c r="M141" i="19"/>
  <c r="L42" i="19"/>
  <c r="I42" i="19" s="1"/>
  <c r="M32" i="19" l="1"/>
  <c r="J142" i="19"/>
  <c r="I142" i="19" s="1"/>
  <c r="P142" i="19"/>
  <c r="M142" i="19" s="1"/>
  <c r="O69" i="20"/>
  <c r="N69" i="20"/>
  <c r="L69" i="20"/>
  <c r="M69" i="20"/>
  <c r="K69" i="20"/>
</calcChain>
</file>

<file path=xl/sharedStrings.xml><?xml version="1.0" encoding="utf-8"?>
<sst xmlns="http://schemas.openxmlformats.org/spreadsheetml/2006/main" count="716" uniqueCount="234">
  <si>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</si>
  <si>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</si>
  <si>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</si>
  <si>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</si>
  <si>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</si>
  <si>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</si>
  <si>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</si>
  <si>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</si>
  <si>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</si>
  <si>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</si>
  <si>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</si>
  <si>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</si>
  <si>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</si>
  <si>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</si>
  <si>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</si>
  <si>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</si>
  <si>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</si>
  <si>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</si>
  <si>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</si>
  <si>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</si>
  <si>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</si>
  <si>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</si>
  <si>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</si>
  <si>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</si>
  <si>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</si>
  <si>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</si>
  <si>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</si>
  <si>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</si>
  <si>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</si>
  <si>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</si>
  <si>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</si>
  <si>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</si>
  <si>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</si>
  <si>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</si>
  <si>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</si>
  <si>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</si>
  <si>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</si>
  <si>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</si>
  <si>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</si>
  <si>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</si>
  <si>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</si>
  <si>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</si>
  <si>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</si>
  <si>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</si>
  <si>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</si>
  <si>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</si>
  <si>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</si>
  <si>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</si>
  <si>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</si>
  <si>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</si>
  <si>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</si>
  <si>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</si>
  <si>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</si>
  <si>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</si>
  <si>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</si>
  <si>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</si>
  <si>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</si>
  <si>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</si>
  <si>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</si>
  <si>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</si>
  <si>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</si>
  <si>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</si>
  <si>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</si>
  <si>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</si>
  <si>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</si>
  <si>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</si>
  <si>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</si>
  <si>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</si>
  <si>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</si>
  <si>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</si>
  <si>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</si>
  <si>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</si>
  <si>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</si>
  <si>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</si>
  <si>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</si>
  <si>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</si>
  <si>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</si>
  <si>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</si>
  <si>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</si>
  <si>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</si>
  <si>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</si>
  <si>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</si>
  <si>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</si>
  <si>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</si>
  <si>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</si>
  <si>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</si>
  <si>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</si>
  <si>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</si>
  <si>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</si>
  <si>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</si>
  <si>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</si>
  <si>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</si>
  <si>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</si>
  <si>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</si>
  <si>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</si>
  <si>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</si>
  <si>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</si>
  <si>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</si>
  <si>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</si>
  <si>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</si>
  <si>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</si>
  <si>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</si>
  <si>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</si>
  <si>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</si>
  <si>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</si>
  <si>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</si>
  <si>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</si>
  <si>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</si>
  <si>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</si>
  <si>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</si>
  <si>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</si>
  <si>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</si>
  <si>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</si>
  <si>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</si>
  <si>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</si>
  <si>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</si>
  <si>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</si>
  <si>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</si>
  <si>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</si>
  <si>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</si>
  <si>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</si>
  <si>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</si>
  <si>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</si>
  <si>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</si>
  <si>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</si>
  <si>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</si>
  <si>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</si>
  <si>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</si>
  <si>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</si>
  <si>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</si>
  <si>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</si>
  <si>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</si>
  <si>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</si>
  <si>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</si>
  <si>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</si>
  <si>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</si>
  <si>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</si>
  <si>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</si>
  <si>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</si>
  <si>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</si>
  <si>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</si>
  <si>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</si>
  <si>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</si>
  <si>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</si>
  <si>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</si>
  <si>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</si>
  <si>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</si>
  <si>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</si>
  <si>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km.</t>
  </si>
  <si>
    <t>vnt</t>
  </si>
  <si>
    <t>ha</t>
  </si>
  <si>
    <t>Seniūnijoje dirbančių darbuotojų skaičius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</si>
  <si>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</si>
  <si>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</si>
  <si>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</si>
  <si>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</si>
  <si>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</si>
  <si>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</si>
  <si>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</si>
  <si>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</si>
  <si>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</si>
  <si>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</si>
  <si>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Notarinių veiksmų skaičius</t>
  </si>
  <si>
    <t>Išduotų pažymų  skaičius</t>
  </si>
  <si>
    <t>Priemonė: Vietinės reikšmės kelių ir gatvių priežiūra</t>
  </si>
  <si>
    <t>Veikla: Seniūnijos kelių greideriavimas, žvyravimas, sniego valymas</t>
  </si>
  <si>
    <t>Priemonė: Teikti socialines paslaugas seniūnijos gyventojams.</t>
  </si>
  <si>
    <t>Veikla: Socialinių paslaugų administravimas seniūnijoje</t>
  </si>
  <si>
    <t>Veikla: Socialinių būstų nuomos administravimas seniūnijoje</t>
  </si>
  <si>
    <t>Seniūnijos gyventojų, gaunančių pašalpas, skaičius</t>
  </si>
  <si>
    <t>Administruojamų būstų, nuomos būdu, skaičius</t>
  </si>
  <si>
    <t>Priemonė: Aplinkotvarkos darbų vykdymas seniūnijoje</t>
  </si>
  <si>
    <t>Veikla: Vykdyti bendrojo naudojimo teritorijų priežiūrą: kapinių, želdinių, gatvių, pakelių, šaligatvių valymą ir priežiūrą, gatvių ir kitų viešų vietų apšvietimą, viešųjų tualetų priežiūros paslaugų teikimą</t>
  </si>
  <si>
    <t>Prižiūrimų seniūnijoje gatvės šviestuvų skaičius</t>
  </si>
  <si>
    <t>Surinktų ir išvežtų atliekų kiekis, tonomis</t>
  </si>
  <si>
    <t>t.</t>
  </si>
  <si>
    <t>Veikla: Įdarbinti seniūnijos gyventojus per užimtumo didinimo programą</t>
  </si>
  <si>
    <t>SB SB(D)</t>
  </si>
  <si>
    <t>Įdarbintų, per užimtumo didinimo programą, seniūnijos gyventojų skaičius</t>
  </si>
  <si>
    <t>Uždavinys. Vykdyti administracinės naštos mažinimą</t>
  </si>
  <si>
    <t>Priemonė: Savivaldybės veiklos pagrindinių funkcijų vykdymas</t>
  </si>
  <si>
    <t>Veikla: Priemonės bei kitos paslaugos skirtos seniūnijos išlaikymui</t>
  </si>
  <si>
    <t>Veikla: Pažymos juridiniams faktams patvirtinti ir susirašinėjimo su kitomis institucijomis</t>
  </si>
  <si>
    <t>Veikla: Gyvenamosios vietos deklaravimo funkcijos vykdymas</t>
  </si>
  <si>
    <t>Veikla: Leidimai saugotinų medžių ir krūmų kirtimo, persodinimo ar kitokio pašalinimo, genėjimo darbams</t>
  </si>
  <si>
    <t>Veikla: Laidojimo leidimai</t>
  </si>
  <si>
    <t>Veikla: Notariniai veiksmai</t>
  </si>
  <si>
    <t>Priemonė: Įgyvendinti užimtumo didinimo programą</t>
  </si>
  <si>
    <t>Priemonė: Administracinės naštos mažinimo priemonės</t>
  </si>
  <si>
    <t>Išduotų pažymų skaičius</t>
  </si>
  <si>
    <t>Tvarkomų veikiančių ir neveikiančių kapinių plotas, ha</t>
  </si>
  <si>
    <t>Prižiūrimų viešojo naudojimo teritorijų plotas, ha</t>
  </si>
  <si>
    <t>Seniūnijoje prižiūrimų  kelių ir gatvių ilgis kilometrais</t>
  </si>
  <si>
    <t>Slavikų seniūnija</t>
  </si>
  <si>
    <t>Lėšos biudžetiniams 2022-iesiems metams, tūkst. Eur</t>
  </si>
  <si>
    <t>Savivaldybės administracijos Slavikų seniūnijos 2022 metų veiklos planas</t>
  </si>
  <si>
    <t>TP</t>
  </si>
  <si>
    <t>TP, TD</t>
  </si>
  <si>
    <t>T</t>
  </si>
  <si>
    <t>Papildomas (-i) požymis (-iai)</t>
  </si>
  <si>
    <t>Poveikio/Rezultato/Produkto/Veiklos efektyvumo rodiklio</t>
  </si>
  <si>
    <t>Vietinės reikšmės kelių su asfalto danga dalis</t>
  </si>
  <si>
    <t>proc.</t>
  </si>
  <si>
    <t>Modernizuotų ir įrengtų vietinės reikšmės kelių ir gatvių  ilgis</t>
  </si>
  <si>
    <t>km</t>
  </si>
  <si>
    <t>Naujai gavusių socialines paslaugas asmenų skaičius</t>
  </si>
  <si>
    <t>25,00</t>
  </si>
  <si>
    <t>Uždavinys. Finansinės pagalbos rajono gyventojams teikimas ir didinimas.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</si>
  <si>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</si>
  <si>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</si>
  <si>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</si>
  <si>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</si>
  <si>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</si>
  <si>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Užimtumo programoje įdarbintų asmenų skaičius</t>
  </si>
  <si>
    <t>Uždavinys.Organizuoti užimtumo didinimo programą</t>
  </si>
  <si>
    <t>Įdarbintų asmenų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</si>
  <si>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</si>
  <si>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</si>
  <si>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Išduotų rekomendacijų gauti leidimui skaičius</t>
  </si>
  <si>
    <t>Veikla: Rekomendacijos gauti leidimui dėl saugotinų medžių ir krūmų kirtimo, persodinimo ar kitokio pašalinimo, genėjimo darbams.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</si>
  <si>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</si>
  <si>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Panaudotos lėšos biudžetiniais 2022-ais metais, tūkst. Eur</t>
  </si>
  <si>
    <t>Faktinė reikšmė</t>
  </si>
  <si>
    <t>Nukrypimų nuo plano priežastys ir tolesni veiksmai, komentarai</t>
  </si>
  <si>
    <t>Sumažėjo socialiai remtinų asmenų skaičius.</t>
  </si>
  <si>
    <t>15 leidimų išrašyta ne seniūnijos gyventojams laidoti.</t>
  </si>
  <si>
    <t>Skaičius išaugo, nes padaugėjo kuro kompensacijos prašančių gyventojų.</t>
  </si>
  <si>
    <t>Notarinių veiksmų skaičius sumažėjo pasibaigus karantino apribojimams.</t>
  </si>
  <si>
    <t>Mažiau gyventojų kreipėsi dėl saugotinų medžių ir krūmų kirtimo, persodinimo ar kitokio pašalinimo, genėjimo.</t>
  </si>
  <si>
    <t xml:space="preserve">ŠAKIŲ RAJONO SAVIVALDYBĖS ADMINISTRACIJOS SLAVIKŲ SENIŪNIJOS
  2022  METŲ VEIKLOS PLANO ATASKAITA
</t>
  </si>
  <si>
    <t>PATVIRTINTA           
Šakių rajono savivaldybės
administracijos direktoriaus
2023 m.                  d. įsakymu Nr. AT-</t>
  </si>
  <si>
    <t>Naujais švietuvais buvo pakeista 17 senųjų šviestuvų, 22 šviestuvai buvo įrengti prieš keletą metų sugedusių ir nuimtų švietuvų vietose bei vietose, kur apšvietimo visai nebuvo.</t>
  </si>
  <si>
    <t xml:space="preserve">Mišrių atliekų kiekis viršija suplanuotą kiekį, nes vėlavo įrengti numatytas aikšteles, skirtas pastatyti atliekų rūšiavimo konteineriams, įrengimas.  </t>
  </si>
  <si>
    <t>Sumažėjo asmenų, deklaravusių gyvenamąją vietą seniūnijoje, skaičius, dėl to, galimai, reikėjo mažiau parengti  pažymų juridiniams faktams patvirtinti.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</si>
</sst>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3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2F3C3"/>
        <bgColor rgb="FFD2F3C3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559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0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2" fontId="10" fillId="4" borderId="61" xfId="0" applyNumberFormat="1" applyFont="1" applyFill="1" applyBorder="1" applyAlignment="1">
      <alignment horizontal="center"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8" fillId="0" borderId="28" xfId="0" applyNumberFormat="1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8" fillId="5" borderId="28" xfId="0" applyFont="1" applyFill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3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164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2" fontId="8" fillId="0" borderId="28" xfId="0" applyNumberFormat="1" applyFont="1" applyBorder="1" applyAlignment="1">
      <alignment vertical="center" wrapText="1"/>
    </xf>
    <xf numFmtId="0" fontId="8" fillId="0" borderId="28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8" xfId="0" applyFont="1" applyBorder="1" applyAlignment="1">
      <alignment wrapText="1"/>
    </xf>
    <xf numFmtId="49" fontId="8" fillId="7" borderId="1" xfId="0" applyNumberFormat="1" applyFont="1" applyFill="1" applyBorder="1" applyAlignment="1">
      <alignment vertical="center"/>
    </xf>
    <xf numFmtId="0" fontId="24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right" vertical="top"/>
    </xf>
    <xf numFmtId="165" fontId="10" fillId="0" borderId="0" xfId="0" applyNumberFormat="1" applyFont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10" fillId="0" borderId="0" xfId="0" applyNumberFormat="1" applyFont="1" applyAlignment="1">
      <alignment vertical="top"/>
    </xf>
    <xf numFmtId="49" fontId="10" fillId="0" borderId="62" xfId="0" applyNumberFormat="1" applyFont="1" applyBorder="1" applyAlignment="1">
      <alignment horizontal="right" vertical="top"/>
    </xf>
    <xf numFmtId="0" fontId="29" fillId="0" borderId="0" xfId="0" applyFont="1" applyAlignment="1">
      <alignment vertical="top"/>
    </xf>
    <xf numFmtId="165" fontId="28" fillId="0" borderId="0" xfId="0" applyNumberFormat="1" applyFont="1" applyAlignment="1">
      <alignment horizontal="center" vertical="top"/>
    </xf>
    <xf numFmtId="165" fontId="10" fillId="9" borderId="28" xfId="0" applyNumberFormat="1" applyFont="1" applyFill="1" applyBorder="1" applyAlignment="1">
      <alignment horizontal="center" vertical="top"/>
    </xf>
    <xf numFmtId="165" fontId="10" fillId="9" borderId="28" xfId="0" applyNumberFormat="1" applyFont="1" applyFill="1" applyBorder="1" applyAlignment="1">
      <alignment horizontal="center"/>
    </xf>
    <xf numFmtId="0" fontId="10" fillId="0" borderId="60" xfId="0" applyFont="1" applyBorder="1" applyAlignment="1">
      <alignment horizontal="left" vertical="top" wrapText="1"/>
    </xf>
    <xf numFmtId="0" fontId="8" fillId="0" borderId="74" xfId="0" applyFont="1" applyBorder="1" applyAlignment="1">
      <alignment horizontal="left" vertical="top" wrapText="1"/>
    </xf>
    <xf numFmtId="165" fontId="8" fillId="8" borderId="28" xfId="0" applyNumberFormat="1" applyFont="1" applyFill="1" applyBorder="1" applyAlignment="1">
      <alignment horizontal="center" vertical="top"/>
    </xf>
    <xf numFmtId="165" fontId="8" fillId="8" borderId="1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49" fontId="10" fillId="0" borderId="28" xfId="0" applyNumberFormat="1" applyFont="1" applyBorder="1" applyAlignment="1">
      <alignment vertical="top"/>
    </xf>
    <xf numFmtId="0" fontId="10" fillId="2" borderId="28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10" borderId="77" xfId="0" applyFont="1" applyFill="1" applyBorder="1" applyAlignment="1" applyProtection="1">
      <alignment horizontal="left" vertical="center" wrapText="1" readingOrder="1"/>
      <protection locked="0"/>
    </xf>
    <xf numFmtId="0" fontId="31" fillId="10" borderId="77" xfId="0" applyFont="1" applyFill="1" applyBorder="1" applyAlignment="1" applyProtection="1">
      <alignment horizontal="center" vertical="center" wrapText="1" readingOrder="1"/>
      <protection locked="0"/>
    </xf>
    <xf numFmtId="0" fontId="10" fillId="10" borderId="78" xfId="0" applyFont="1" applyFill="1" applyBorder="1" applyAlignment="1" applyProtection="1">
      <alignment horizontal="left" vertical="center" wrapText="1" readingOrder="1"/>
      <protection locked="0"/>
    </xf>
    <xf numFmtId="0" fontId="10" fillId="10" borderId="28" xfId="0" applyFont="1" applyFill="1" applyBorder="1" applyAlignment="1" applyProtection="1">
      <alignment horizontal="center" vertical="center" wrapText="1" readingOrder="1"/>
      <protection locked="0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9" fillId="0" borderId="0" xfId="0" applyFont="1" applyAlignment="1">
      <alignment horizontal="left" vertical="top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49" fontId="10" fillId="0" borderId="0" xfId="0" applyNumberFormat="1" applyFont="1" applyAlignment="1">
      <alignment horizontal="left" vertical="top"/>
    </xf>
    <xf numFmtId="0" fontId="10" fillId="3" borderId="53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top" wrapText="1"/>
    </xf>
    <xf numFmtId="0" fontId="8" fillId="0" borderId="53" xfId="0" applyFont="1" applyBorder="1" applyAlignment="1">
      <alignment horizontal="center" vertical="center"/>
    </xf>
    <xf numFmtId="0" fontId="10" fillId="2" borderId="60" xfId="0" applyFont="1" applyFill="1" applyBorder="1" applyAlignment="1">
      <alignment horizontal="center" vertical="center" wrapText="1"/>
    </xf>
    <xf numFmtId="0" fontId="8" fillId="8" borderId="53" xfId="0" applyFont="1" applyFill="1" applyBorder="1" applyAlignment="1">
      <alignment horizontal="center" vertical="center"/>
    </xf>
    <xf numFmtId="0" fontId="8" fillId="8" borderId="53" xfId="0" applyFont="1" applyFill="1" applyBorder="1" applyAlignment="1">
      <alignment horizontal="center" vertical="top"/>
    </xf>
    <xf numFmtId="0" fontId="8" fillId="0" borderId="53" xfId="0" applyFont="1" applyBorder="1" applyAlignment="1">
      <alignment horizontal="center" vertical="top"/>
    </xf>
    <xf numFmtId="0" fontId="31" fillId="10" borderId="78" xfId="0" applyFont="1" applyFill="1" applyBorder="1" applyAlignment="1" applyProtection="1">
      <alignment horizontal="center" vertical="center" wrapText="1" readingOrder="1"/>
      <protection locked="0"/>
    </xf>
    <xf numFmtId="0" fontId="10" fillId="10" borderId="53" xfId="0" applyFont="1" applyFill="1" applyBorder="1" applyAlignment="1" applyProtection="1">
      <alignment horizontal="center" vertical="center" wrapText="1" readingOrder="1"/>
      <protection locked="0"/>
    </xf>
    <xf numFmtId="0" fontId="34" fillId="0" borderId="0" xfId="0" applyFont="1" applyAlignment="1">
      <alignment horizontal="left" vertical="top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horizontal="center" vertical="top"/>
    </xf>
    <xf numFmtId="0" fontId="37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 wrapText="1"/>
    </xf>
    <xf numFmtId="0" fontId="28" fillId="0" borderId="28" xfId="0" applyFont="1" applyBorder="1" applyAlignment="1">
      <alignment horizontal="center" vertical="top" wrapText="1"/>
    </xf>
    <xf numFmtId="164" fontId="28" fillId="4" borderId="28" xfId="0" applyNumberFormat="1" applyFont="1" applyFill="1" applyBorder="1" applyAlignment="1">
      <alignment horizontal="center" vertical="top"/>
    </xf>
    <xf numFmtId="49" fontId="28" fillId="2" borderId="28" xfId="0" applyNumberFormat="1" applyFont="1" applyFill="1" applyBorder="1" applyAlignment="1">
      <alignment horizontal="center" vertical="top"/>
    </xf>
    <xf numFmtId="49" fontId="28" fillId="3" borderId="28" xfId="0" applyNumberFormat="1" applyFont="1" applyFill="1" applyBorder="1" applyAlignment="1">
      <alignment horizontal="center" vertical="top"/>
    </xf>
    <xf numFmtId="0" fontId="33" fillId="8" borderId="28" xfId="0" applyFont="1" applyFill="1" applyBorder="1" applyAlignment="1">
      <alignment horizontal="center" vertical="top"/>
    </xf>
    <xf numFmtId="0" fontId="28" fillId="3" borderId="28" xfId="0" applyFont="1" applyFill="1" applyBorder="1" applyAlignment="1">
      <alignment horizontal="left" vertical="top" wrapText="1"/>
    </xf>
    <xf numFmtId="0" fontId="28" fillId="2" borderId="28" xfId="0" applyFont="1" applyFill="1" applyBorder="1" applyAlignment="1">
      <alignment horizontal="left" vertical="top" wrapText="1"/>
    </xf>
    <xf numFmtId="0" fontId="33" fillId="0" borderId="28" xfId="0" applyFont="1" applyBorder="1" applyAlignment="1">
      <alignment horizontal="center" vertical="top"/>
    </xf>
    <xf numFmtId="49" fontId="28" fillId="0" borderId="0" xfId="0" applyNumberFormat="1" applyFont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0" fontId="36" fillId="0" borderId="0" xfId="0" applyFont="1" applyAlignment="1">
      <alignment horizontal="center" vertical="center" wrapText="1"/>
    </xf>
    <xf numFmtId="0" fontId="38" fillId="0" borderId="0" xfId="0" applyFont="1" applyAlignment="1">
      <alignment horizontal="justify" vertical="center" wrapText="1"/>
    </xf>
    <xf numFmtId="164" fontId="10" fillId="4" borderId="60" xfId="0" applyNumberFormat="1" applyFont="1" applyFill="1" applyBorder="1" applyAlignment="1">
      <alignment vertical="top"/>
    </xf>
    <xf numFmtId="49" fontId="10" fillId="2" borderId="60" xfId="0" applyNumberFormat="1" applyFont="1" applyFill="1" applyBorder="1" applyAlignment="1">
      <alignment vertical="top"/>
    </xf>
    <xf numFmtId="164" fontId="10" fillId="4" borderId="53" xfId="0" applyNumberFormat="1" applyFont="1" applyFill="1" applyBorder="1" applyAlignment="1">
      <alignment vertical="top"/>
    </xf>
    <xf numFmtId="49" fontId="10" fillId="2" borderId="53" xfId="0" applyNumberFormat="1" applyFont="1" applyFill="1" applyBorder="1" applyAlignment="1">
      <alignment vertical="top"/>
    </xf>
    <xf numFmtId="0" fontId="8" fillId="8" borderId="28" xfId="0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left" vertical="center" wrapText="1"/>
    </xf>
    <xf numFmtId="168" fontId="10" fillId="0" borderId="0" xfId="0" applyNumberFormat="1" applyFont="1" applyAlignment="1">
      <alignment horizontal="center" vertical="top"/>
    </xf>
    <xf numFmtId="0" fontId="31" fillId="10" borderId="28" xfId="0" applyFont="1" applyFill="1" applyBorder="1" applyAlignment="1" applyProtection="1">
      <alignment horizontal="center" vertical="center" wrapText="1" readingOrder="1"/>
      <protection locked="0"/>
    </xf>
    <xf numFmtId="0" fontId="32" fillId="0" borderId="0" xfId="0" applyFont="1" applyAlignment="1">
      <alignment horizontal="justify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2" xfId="0" applyNumberFormat="1" applyFont="1" applyFill="1" applyBorder="1" applyAlignment="1">
      <alignment horizontal="right" vertical="top"/>
    </xf>
    <xf numFmtId="49" fontId="10" fillId="9" borderId="63" xfId="0" applyNumberFormat="1" applyFont="1" applyFill="1" applyBorder="1" applyAlignment="1">
      <alignment horizontal="right" vertical="top"/>
    </xf>
    <xf numFmtId="49" fontId="10" fillId="9" borderId="53" xfId="0" applyNumberFormat="1" applyFont="1" applyFill="1" applyBorder="1" applyAlignment="1">
      <alignment horizontal="center" vertical="top"/>
    </xf>
    <xf numFmtId="49" fontId="10" fillId="9" borderId="60" xfId="0" applyNumberFormat="1" applyFont="1" applyFill="1" applyBorder="1" applyAlignment="1">
      <alignment horizontal="center" vertical="top"/>
    </xf>
    <xf numFmtId="49" fontId="10" fillId="9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30" fillId="0" borderId="0" xfId="0" applyFont="1" applyAlignment="1">
      <alignment horizontal="justify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10" fillId="2" borderId="53" xfId="0" applyFont="1" applyFill="1" applyBorder="1" applyAlignment="1">
      <alignment horizontal="center" vertical="top" wrapText="1"/>
    </xf>
    <xf numFmtId="0" fontId="10" fillId="2" borderId="60" xfId="0" applyFont="1" applyFill="1" applyBorder="1" applyAlignment="1">
      <alignment horizontal="center" vertical="top" wrapText="1"/>
    </xf>
    <xf numFmtId="0" fontId="10" fillId="2" borderId="61" xfId="0" applyFont="1" applyFill="1" applyBorder="1" applyAlignment="1">
      <alignment horizontal="center" vertical="top" wrapText="1"/>
    </xf>
    <xf numFmtId="49" fontId="27" fillId="0" borderId="1" xfId="0" applyNumberFormat="1" applyFont="1" applyBorder="1" applyAlignment="1">
      <alignment horizontal="center" vertical="top"/>
    </xf>
    <xf numFmtId="49" fontId="27" fillId="0" borderId="45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left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49" fontId="23" fillId="2" borderId="53" xfId="0" applyNumberFormat="1" applyFont="1" applyFill="1" applyBorder="1" applyAlignment="1">
      <alignment horizontal="right" vertical="top"/>
    </xf>
    <xf numFmtId="49" fontId="23" fillId="2" borderId="60" xfId="0" applyNumberFormat="1" applyFont="1" applyFill="1" applyBorder="1" applyAlignment="1">
      <alignment horizontal="right" vertical="top"/>
    </xf>
    <xf numFmtId="49" fontId="23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0" fillId="3" borderId="28" xfId="0" applyNumberFormat="1" applyFont="1" applyFill="1" applyBorder="1" applyAlignment="1">
      <alignment horizontal="center" vertical="top"/>
    </xf>
    <xf numFmtId="0" fontId="10" fillId="6" borderId="55" xfId="0" applyFont="1" applyFill="1" applyBorder="1" applyAlignment="1">
      <alignment horizontal="left" vertical="top" wrapText="1"/>
    </xf>
    <xf numFmtId="0" fontId="10" fillId="6" borderId="64" xfId="0" applyFont="1" applyFill="1" applyBorder="1" applyAlignment="1">
      <alignment horizontal="left" vertical="top" wrapText="1"/>
    </xf>
    <xf numFmtId="0" fontId="10" fillId="6" borderId="4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0" fontId="10" fillId="3" borderId="28" xfId="0" applyFont="1" applyFill="1" applyBorder="1" applyAlignment="1">
      <alignment horizontal="left" vertical="top" wrapText="1"/>
    </xf>
    <xf numFmtId="0" fontId="10" fillId="3" borderId="53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45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left" vertical="top" wrapText="1"/>
    </xf>
    <xf numFmtId="0" fontId="8" fillId="0" borderId="75" xfId="0" applyFont="1" applyBorder="1" applyAlignment="1">
      <alignment horizontal="center" vertical="center" textRotation="90" shrinkToFit="1"/>
    </xf>
    <xf numFmtId="0" fontId="12" fillId="0" borderId="76" xfId="0" applyFont="1" applyBorder="1" applyAlignment="1">
      <alignment horizontal="center"/>
    </xf>
    <xf numFmtId="0" fontId="12" fillId="0" borderId="77" xfId="0" applyFont="1" applyBorder="1" applyAlignment="1">
      <alignment horizontal="center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top"/>
    </xf>
    <xf numFmtId="0" fontId="39" fillId="0" borderId="0" xfId="0" applyFont="1" applyAlignment="1">
      <alignment horizontal="left" vertical="top" wrapText="1"/>
    </xf>
    <xf numFmtId="49" fontId="27" fillId="0" borderId="23" xfId="0" applyNumberFormat="1" applyFont="1" applyBorder="1" applyAlignment="1">
      <alignment horizontal="center" vertical="top"/>
    </xf>
    <xf numFmtId="49" fontId="27" fillId="3" borderId="1" xfId="0" applyNumberFormat="1" applyFont="1" applyFill="1" applyBorder="1" applyAlignment="1">
      <alignment horizontal="center" vertical="top"/>
    </xf>
    <xf numFmtId="49" fontId="27" fillId="3" borderId="45" xfId="0" applyNumberFormat="1" applyFont="1" applyFill="1" applyBorder="1" applyAlignment="1">
      <alignment horizontal="center" vertical="top"/>
    </xf>
    <xf numFmtId="49" fontId="27" fillId="3" borderId="23" xfId="0" applyNumberFormat="1" applyFont="1" applyFill="1" applyBorder="1" applyAlignment="1">
      <alignment horizontal="center" vertical="top"/>
    </xf>
    <xf numFmtId="49" fontId="27" fillId="2" borderId="1" xfId="0" applyNumberFormat="1" applyFont="1" applyFill="1" applyBorder="1" applyAlignment="1">
      <alignment horizontal="center" vertical="top"/>
    </xf>
    <xf numFmtId="49" fontId="27" fillId="2" borderId="45" xfId="0" applyNumberFormat="1" applyFont="1" applyFill="1" applyBorder="1" applyAlignment="1">
      <alignment horizontal="center" vertical="top"/>
    </xf>
    <xf numFmtId="49" fontId="27" fillId="2" borderId="23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8" fillId="5" borderId="33" xfId="0" applyFont="1" applyFill="1" applyBorder="1" applyAlignment="1">
      <alignment horizontal="left" vertical="top" wrapText="1"/>
    </xf>
    <xf numFmtId="0" fontId="19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39" fillId="0" borderId="0" xfId="0" applyFont="1" applyAlignment="1">
      <alignment horizontal="left" vertical="top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vertical="top"/>
    </xf>
    <xf numFmtId="0" fontId="41" fillId="0" borderId="0" xfId="0" applyFont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4" fillId="5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top" wrapText="1"/>
    </xf>
    <xf numFmtId="0" fontId="4" fillId="5" borderId="28" xfId="0" applyFont="1" applyFill="1" applyBorder="1" applyAlignment="1">
      <alignment vertical="top" wrapText="1"/>
    </xf>
    <xf numFmtId="164" fontId="3" fillId="4" borderId="61" xfId="0" applyNumberFormat="1" applyFont="1" applyFill="1" applyBorder="1" applyAlignment="1">
      <alignment vertical="top"/>
    </xf>
    <xf numFmtId="0" fontId="3" fillId="3" borderId="28" xfId="0" applyFont="1" applyFill="1" applyBorder="1" applyAlignment="1">
      <alignment horizontal="left" vertical="top" wrapText="1"/>
    </xf>
    <xf numFmtId="0" fontId="3" fillId="2" borderId="28" xfId="0" applyFont="1" applyFill="1" applyBorder="1" applyAlignment="1">
      <alignment horizontal="left" vertical="top" wrapText="1"/>
    </xf>
    <xf numFmtId="0" fontId="3" fillId="0" borderId="28" xfId="0" applyFont="1" applyBorder="1" applyAlignment="1">
      <alignment vertical="top" wrapText="1"/>
    </xf>
    <xf numFmtId="0" fontId="4" fillId="0" borderId="28" xfId="0" applyFont="1" applyBorder="1" applyAlignment="1">
      <alignment vertical="top"/>
    </xf>
    <xf numFmtId="164" fontId="3" fillId="4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49" fontId="3" fillId="3" borderId="28" xfId="0" applyNumberFormat="1" applyFont="1" applyFill="1" applyBorder="1" applyAlignment="1">
      <alignment horizontal="center" vertical="top"/>
    </xf>
    <xf numFmtId="0" fontId="3" fillId="10" borderId="28" xfId="0" applyFont="1" applyFill="1" applyBorder="1" applyAlignment="1" applyProtection="1">
      <alignment horizontal="left" vertical="center" wrapText="1" readingOrder="1"/>
      <protection locked="0"/>
    </xf>
    <xf numFmtId="0" fontId="4" fillId="0" borderId="28" xfId="0" applyFont="1" applyBorder="1" applyAlignment="1">
      <alignment vertical="center" wrapText="1"/>
    </xf>
    <xf numFmtId="0" fontId="3" fillId="3" borderId="28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>
      <alignment vertical="center" wrapText="1"/>
    </xf>
    <xf numFmtId="0" fontId="4" fillId="0" borderId="28" xfId="0" applyFont="1" applyBorder="1" applyAlignment="1">
      <alignment horizontal="left" vertical="center" wrapText="1" shrinkToFit="1"/>
    </xf>
    <xf numFmtId="49" fontId="3" fillId="2" borderId="61" xfId="0" applyNumberFormat="1" applyFont="1" applyFill="1" applyBorder="1" applyAlignment="1">
      <alignment vertical="top"/>
    </xf>
    <xf numFmtId="49" fontId="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justify" vertical="center" wrapText="1"/>
    </xf>
    <xf numFmtId="0" fontId="11" fillId="0" borderId="0" xfId="0" applyFont="1" applyAlignment="1">
      <alignment vertical="center" wrapText="1"/>
    </xf>
    <xf numFmtId="0" fontId="42" fillId="0" borderId="0" xfId="0" applyFont="1" applyAlignment="1">
      <alignment horizontal="justify" vertical="center" wrapText="1"/>
    </xf>
  </cellXfs>
  <cellStyles count="5">
    <cellStyle name="Įprastas" xfId="0" builtinId="0"/>
    <cellStyle name="Įprastas 2" xfId="1" xr:uid="{00000000-0005-0000-0000-000000000000}"/>
    <cellStyle name="Įprastas 3" xfId="2" xr:uid="{00000000-0005-0000-0000-000001000000}"/>
    <cellStyle name="Įprastas 4" xfId="3" xr:uid="{00000000-0005-0000-0000-000002000000}"/>
    <cellStyle name="Norm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4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8.28515625" style="3" customWidth="1"/>
    <col min="8" max="8" width="6.85546875" style="3" customWidth="1"/>
    <col min="9" max="9" width="10.42578125" style="3" customWidth="1"/>
    <col min="10" max="10" width="9.7109375" style="3" customWidth="1"/>
    <col min="11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3" customWidth="1"/>
    <col min="19" max="19" width="9.7109375" style="3" customWidth="1"/>
    <col min="20" max="22" width="6.85546875" style="3" customWidth="1"/>
    <col min="23" max="23" width="6.7109375" style="3" customWidth="1"/>
    <col min="24" max="24" width="8.85546875" style="3" customWidth="1"/>
    <col min="25" max="26" width="6.85546875" style="3" customWidth="1"/>
    <col min="27" max="27" width="18.140625" style="255" customWidth="1"/>
    <col min="28" max="28" width="35.5703125" style="1" customWidth="1"/>
    <col min="29" max="29" width="5.28515625" style="185" customWidth="1"/>
    <col min="30" max="30" width="6.5703125" style="185" customWidth="1"/>
    <col min="31" max="31" width="6.5703125" style="271" customWidth="1"/>
    <col min="32" max="32" width="35.5703125" style="2" customWidth="1"/>
    <col min="33" max="16384" width="9.140625" style="1"/>
  </cols>
  <sheetData>
    <row r="1" spans="1:35" ht="62.25" customHeight="1" x14ac:dyDescent="0.2">
      <c r="AB1" s="391" t="s">
        <v>230</v>
      </c>
      <c r="AC1" s="391"/>
      <c r="AD1" s="211"/>
      <c r="AE1" s="269"/>
      <c r="AF1" s="531"/>
    </row>
    <row r="2" spans="1:35" ht="9" customHeight="1" x14ac:dyDescent="0.2"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270"/>
      <c r="AF2" s="532"/>
    </row>
    <row r="3" spans="1:35" ht="15.75" customHeight="1" x14ac:dyDescent="0.2"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152"/>
      <c r="AF3" s="533"/>
    </row>
    <row r="4" spans="1:35" ht="8.25" customHeight="1" x14ac:dyDescent="0.2"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272"/>
      <c r="AF4" s="534"/>
    </row>
    <row r="5" spans="1:35" ht="38.25" customHeight="1" x14ac:dyDescent="0.2">
      <c r="B5" s="358" t="s">
        <v>229</v>
      </c>
      <c r="C5" s="359"/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272"/>
      <c r="AF5" s="534"/>
    </row>
    <row r="6" spans="1:35" ht="10.5" customHeight="1" x14ac:dyDescent="0.2">
      <c r="AB6" s="242"/>
      <c r="AC6" s="186"/>
      <c r="AD6" s="186"/>
      <c r="AE6" s="273"/>
      <c r="AF6" s="532"/>
      <c r="AI6" s="217"/>
    </row>
    <row r="7" spans="1:35" s="3" customFormat="1" ht="18" customHeight="1" x14ac:dyDescent="0.2">
      <c r="A7" s="367" t="s">
        <v>138</v>
      </c>
      <c r="B7" s="367" t="s">
        <v>1</v>
      </c>
      <c r="C7" s="367" t="s">
        <v>2</v>
      </c>
      <c r="D7" s="367" t="s">
        <v>3</v>
      </c>
      <c r="E7" s="367" t="s">
        <v>137</v>
      </c>
      <c r="F7" s="366" t="s">
        <v>18</v>
      </c>
      <c r="G7" s="384" t="s">
        <v>199</v>
      </c>
      <c r="H7" s="399" t="s">
        <v>6</v>
      </c>
      <c r="I7" s="363" t="s">
        <v>194</v>
      </c>
      <c r="J7" s="368" t="s">
        <v>145</v>
      </c>
      <c r="K7" s="369"/>
      <c r="L7" s="369"/>
      <c r="M7" s="369"/>
      <c r="N7" s="369"/>
      <c r="O7" s="369"/>
      <c r="P7" s="369"/>
      <c r="Q7" s="370"/>
      <c r="R7" s="363" t="s">
        <v>221</v>
      </c>
      <c r="S7" s="368" t="s">
        <v>145</v>
      </c>
      <c r="T7" s="369"/>
      <c r="U7" s="369"/>
      <c r="V7" s="369"/>
      <c r="W7" s="369"/>
      <c r="X7" s="369"/>
      <c r="Y7" s="369"/>
      <c r="Z7" s="370"/>
      <c r="AA7" s="366" t="s">
        <v>0</v>
      </c>
      <c r="AB7" s="366" t="s">
        <v>200</v>
      </c>
      <c r="AC7" s="366"/>
      <c r="AD7" s="366"/>
      <c r="AE7" s="366"/>
      <c r="AF7" s="366"/>
    </row>
    <row r="8" spans="1:35" s="3" customFormat="1" ht="7.5" customHeight="1" x14ac:dyDescent="0.2">
      <c r="A8" s="367"/>
      <c r="B8" s="367"/>
      <c r="C8" s="367"/>
      <c r="D8" s="367"/>
      <c r="E8" s="367"/>
      <c r="F8" s="366"/>
      <c r="G8" s="385"/>
      <c r="H8" s="400"/>
      <c r="I8" s="364"/>
      <c r="J8" s="371"/>
      <c r="K8" s="372"/>
      <c r="L8" s="372"/>
      <c r="M8" s="372"/>
      <c r="N8" s="372"/>
      <c r="O8" s="372"/>
      <c r="P8" s="372"/>
      <c r="Q8" s="373"/>
      <c r="R8" s="364"/>
      <c r="S8" s="371"/>
      <c r="T8" s="372"/>
      <c r="U8" s="372"/>
      <c r="V8" s="372"/>
      <c r="W8" s="372"/>
      <c r="X8" s="372"/>
      <c r="Y8" s="372"/>
      <c r="Z8" s="373"/>
      <c r="AA8" s="366"/>
      <c r="AB8" s="366"/>
      <c r="AC8" s="366"/>
      <c r="AD8" s="366"/>
      <c r="AE8" s="366"/>
      <c r="AF8" s="366"/>
    </row>
    <row r="9" spans="1:35" s="3" customFormat="1" ht="102.75" customHeight="1" x14ac:dyDescent="0.2">
      <c r="A9" s="367"/>
      <c r="B9" s="367"/>
      <c r="C9" s="367"/>
      <c r="D9" s="367"/>
      <c r="E9" s="367"/>
      <c r="F9" s="366"/>
      <c r="G9" s="386"/>
      <c r="H9" s="401"/>
      <c r="I9" s="365"/>
      <c r="J9" s="169" t="s">
        <v>13</v>
      </c>
      <c r="K9" s="169" t="s">
        <v>143</v>
      </c>
      <c r="L9" s="169" t="s">
        <v>144</v>
      </c>
      <c r="M9" s="169" t="s">
        <v>139</v>
      </c>
      <c r="N9" s="169" t="s">
        <v>140</v>
      </c>
      <c r="O9" s="169" t="s">
        <v>141</v>
      </c>
      <c r="P9" s="169" t="s">
        <v>146</v>
      </c>
      <c r="Q9" s="169" t="s">
        <v>142</v>
      </c>
      <c r="R9" s="365"/>
      <c r="S9" s="169" t="s">
        <v>13</v>
      </c>
      <c r="T9" s="169" t="s">
        <v>143</v>
      </c>
      <c r="U9" s="169" t="s">
        <v>144</v>
      </c>
      <c r="V9" s="169" t="s">
        <v>139</v>
      </c>
      <c r="W9" s="169" t="s">
        <v>140</v>
      </c>
      <c r="X9" s="169" t="s">
        <v>141</v>
      </c>
      <c r="Y9" s="169" t="s">
        <v>146</v>
      </c>
      <c r="Z9" s="169" t="s">
        <v>142</v>
      </c>
      <c r="AA9" s="366"/>
      <c r="AB9" s="204" t="s">
        <v>136</v>
      </c>
      <c r="AC9" s="153" t="s">
        <v>134</v>
      </c>
      <c r="AD9" s="153" t="s">
        <v>135</v>
      </c>
      <c r="AE9" s="153" t="s">
        <v>222</v>
      </c>
      <c r="AF9" s="535" t="s">
        <v>223</v>
      </c>
    </row>
    <row r="10" spans="1:35" s="3" customFormat="1" ht="15" customHeight="1" x14ac:dyDescent="0.2">
      <c r="A10" s="163" t="s">
        <v>9</v>
      </c>
      <c r="B10" s="375" t="s">
        <v>195</v>
      </c>
      <c r="C10" s="376"/>
      <c r="D10" s="376"/>
      <c r="E10" s="376"/>
      <c r="F10" s="376"/>
      <c r="G10" s="376"/>
      <c r="H10" s="376"/>
      <c r="I10" s="376"/>
      <c r="J10" s="376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7"/>
    </row>
    <row r="11" spans="1:35" s="3" customFormat="1" ht="27.6" customHeight="1" x14ac:dyDescent="0.2">
      <c r="A11" s="184" t="s">
        <v>9</v>
      </c>
      <c r="B11" s="154" t="s">
        <v>9</v>
      </c>
      <c r="C11" s="342" t="s">
        <v>156</v>
      </c>
      <c r="D11" s="343"/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3"/>
      <c r="X11" s="343"/>
      <c r="Y11" s="343"/>
      <c r="Z11" s="344"/>
      <c r="AA11" s="244" t="s">
        <v>193</v>
      </c>
      <c r="AB11" s="243" t="s">
        <v>201</v>
      </c>
      <c r="AC11" s="245" t="s">
        <v>202</v>
      </c>
      <c r="AD11" s="259">
        <v>0</v>
      </c>
      <c r="AE11" s="245">
        <v>0</v>
      </c>
      <c r="AF11" s="536"/>
    </row>
    <row r="12" spans="1:35" s="3" customFormat="1" ht="45" customHeight="1" x14ac:dyDescent="0.2">
      <c r="A12" s="162" t="s">
        <v>9</v>
      </c>
      <c r="B12" s="154" t="s">
        <v>9</v>
      </c>
      <c r="C12" s="155" t="s">
        <v>9</v>
      </c>
      <c r="D12" s="337" t="s">
        <v>154</v>
      </c>
      <c r="E12" s="338"/>
      <c r="F12" s="339"/>
      <c r="G12" s="232" t="s">
        <v>198</v>
      </c>
      <c r="H12" s="227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46" t="s">
        <v>193</v>
      </c>
      <c r="AB12" s="247" t="s">
        <v>203</v>
      </c>
      <c r="AC12" s="232" t="s">
        <v>204</v>
      </c>
      <c r="AD12" s="260">
        <v>1.0315000000000001</v>
      </c>
      <c r="AE12" s="232">
        <v>1.0315000000000001</v>
      </c>
      <c r="AF12" s="537"/>
    </row>
    <row r="13" spans="1:35" s="3" customFormat="1" ht="30" customHeight="1" x14ac:dyDescent="0.2">
      <c r="A13" s="295" t="s">
        <v>9</v>
      </c>
      <c r="B13" s="374" t="s">
        <v>9</v>
      </c>
      <c r="C13" s="340" t="s">
        <v>9</v>
      </c>
      <c r="D13" s="304" t="s">
        <v>9</v>
      </c>
      <c r="E13" s="307" t="s">
        <v>164</v>
      </c>
      <c r="F13" s="308"/>
      <c r="G13" s="225" t="s">
        <v>196</v>
      </c>
      <c r="H13" s="325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6"/>
      <c r="Z13" s="326"/>
      <c r="AA13" s="326"/>
      <c r="AB13" s="326"/>
      <c r="AC13" s="326"/>
      <c r="AD13" s="326"/>
      <c r="AE13" s="326"/>
      <c r="AF13" s="327"/>
    </row>
    <row r="14" spans="1:35" s="3" customFormat="1" ht="42" customHeight="1" x14ac:dyDescent="0.2">
      <c r="A14" s="296"/>
      <c r="B14" s="374"/>
      <c r="C14" s="340"/>
      <c r="D14" s="305"/>
      <c r="E14" s="166" t="s">
        <v>9</v>
      </c>
      <c r="F14" s="199" t="s">
        <v>165</v>
      </c>
      <c r="G14" s="199"/>
      <c r="H14" s="157" t="s">
        <v>13</v>
      </c>
      <c r="I14" s="182">
        <f>J14+K14+L14+M14+N14+O14+P14+Q14</f>
        <v>13.08</v>
      </c>
      <c r="J14" s="190">
        <v>13.08</v>
      </c>
      <c r="K14" s="157"/>
      <c r="L14" s="157"/>
      <c r="M14" s="157"/>
      <c r="N14" s="157"/>
      <c r="O14" s="157"/>
      <c r="P14" s="157"/>
      <c r="Q14" s="157"/>
      <c r="R14" s="182">
        <f>S14+T14+U14+V14+W14+X14+Y14+Z14</f>
        <v>13.07882</v>
      </c>
      <c r="S14" s="190">
        <v>13.07882</v>
      </c>
      <c r="T14" s="157"/>
      <c r="U14" s="157"/>
      <c r="V14" s="157"/>
      <c r="W14" s="157"/>
      <c r="X14" s="157"/>
      <c r="Y14" s="157"/>
      <c r="Z14" s="157"/>
      <c r="AA14" s="256" t="s">
        <v>193</v>
      </c>
      <c r="AB14" s="198" t="s">
        <v>192</v>
      </c>
      <c r="AC14" s="204" t="s">
        <v>148</v>
      </c>
      <c r="AD14" s="262">
        <v>37</v>
      </c>
      <c r="AE14" s="204">
        <v>37</v>
      </c>
      <c r="AF14" s="538"/>
    </row>
    <row r="15" spans="1:35" s="3" customFormat="1" ht="15" customHeight="1" x14ac:dyDescent="0.2">
      <c r="A15" s="297"/>
      <c r="B15" s="374"/>
      <c r="C15" s="340"/>
      <c r="D15" s="309" t="s">
        <v>14</v>
      </c>
      <c r="E15" s="310"/>
      <c r="F15" s="310"/>
      <c r="G15" s="310"/>
      <c r="H15" s="311"/>
      <c r="I15" s="191">
        <f t="shared" ref="I15:Q15" si="0">I14</f>
        <v>13.08</v>
      </c>
      <c r="J15" s="191">
        <f t="shared" si="0"/>
        <v>13.08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191">
        <f t="shared" ref="R15:Z15" si="1">R14</f>
        <v>13.07882</v>
      </c>
      <c r="S15" s="191">
        <f t="shared" si="1"/>
        <v>13.07882</v>
      </c>
      <c r="T15" s="170">
        <f t="shared" si="1"/>
        <v>0</v>
      </c>
      <c r="U15" s="170">
        <f t="shared" si="1"/>
        <v>0</v>
      </c>
      <c r="V15" s="170">
        <f t="shared" si="1"/>
        <v>0</v>
      </c>
      <c r="W15" s="170">
        <f t="shared" si="1"/>
        <v>0</v>
      </c>
      <c r="X15" s="170">
        <f t="shared" si="1"/>
        <v>0</v>
      </c>
      <c r="Y15" s="170">
        <f t="shared" si="1"/>
        <v>0</v>
      </c>
      <c r="Z15" s="170">
        <f t="shared" si="1"/>
        <v>0</v>
      </c>
      <c r="AA15" s="328"/>
      <c r="AB15" s="329"/>
      <c r="AC15" s="329"/>
      <c r="AD15" s="329"/>
      <c r="AE15" s="329"/>
      <c r="AF15" s="330"/>
    </row>
    <row r="16" spans="1:35" s="3" customFormat="1" ht="15" customHeight="1" x14ac:dyDescent="0.2">
      <c r="A16" s="163" t="s">
        <v>9</v>
      </c>
      <c r="B16" s="154" t="s">
        <v>9</v>
      </c>
      <c r="C16" s="155" t="s">
        <v>9</v>
      </c>
      <c r="D16" s="360" t="s">
        <v>15</v>
      </c>
      <c r="E16" s="361"/>
      <c r="F16" s="361"/>
      <c r="G16" s="361"/>
      <c r="H16" s="362"/>
      <c r="I16" s="177">
        <f>I15</f>
        <v>13.08</v>
      </c>
      <c r="J16" s="177">
        <f t="shared" ref="J16:Q17" si="2">J15</f>
        <v>13.08</v>
      </c>
      <c r="K16" s="177">
        <f t="shared" si="2"/>
        <v>0</v>
      </c>
      <c r="L16" s="177">
        <f t="shared" si="2"/>
        <v>0</v>
      </c>
      <c r="M16" s="177">
        <f t="shared" si="2"/>
        <v>0</v>
      </c>
      <c r="N16" s="177">
        <f t="shared" si="2"/>
        <v>0</v>
      </c>
      <c r="O16" s="177">
        <f t="shared" si="2"/>
        <v>0</v>
      </c>
      <c r="P16" s="177">
        <f t="shared" si="2"/>
        <v>0</v>
      </c>
      <c r="Q16" s="177">
        <f t="shared" si="2"/>
        <v>0</v>
      </c>
      <c r="R16" s="177">
        <f>R15</f>
        <v>13.07882</v>
      </c>
      <c r="S16" s="177">
        <f t="shared" ref="S16:Z16" si="3">S15</f>
        <v>13.07882</v>
      </c>
      <c r="T16" s="177">
        <f t="shared" si="3"/>
        <v>0</v>
      </c>
      <c r="U16" s="177">
        <f t="shared" si="3"/>
        <v>0</v>
      </c>
      <c r="V16" s="177">
        <f t="shared" si="3"/>
        <v>0</v>
      </c>
      <c r="W16" s="177">
        <f t="shared" si="3"/>
        <v>0</v>
      </c>
      <c r="X16" s="177">
        <f t="shared" si="3"/>
        <v>0</v>
      </c>
      <c r="Y16" s="177">
        <f t="shared" si="3"/>
        <v>0</v>
      </c>
      <c r="Z16" s="177">
        <f t="shared" si="3"/>
        <v>0</v>
      </c>
      <c r="AA16" s="348"/>
      <c r="AB16" s="349"/>
      <c r="AC16" s="349"/>
      <c r="AD16" s="349"/>
      <c r="AE16" s="349"/>
      <c r="AF16" s="350"/>
    </row>
    <row r="17" spans="1:32" ht="20.45" customHeight="1" x14ac:dyDescent="0.2">
      <c r="A17" s="184" t="s">
        <v>9</v>
      </c>
      <c r="B17" s="154" t="s">
        <v>9</v>
      </c>
      <c r="C17" s="322" t="s">
        <v>17</v>
      </c>
      <c r="D17" s="323"/>
      <c r="E17" s="323"/>
      <c r="F17" s="323"/>
      <c r="G17" s="323"/>
      <c r="H17" s="324"/>
      <c r="I17" s="178">
        <f>I16</f>
        <v>13.08</v>
      </c>
      <c r="J17" s="178">
        <f t="shared" si="2"/>
        <v>13.08</v>
      </c>
      <c r="K17" s="178">
        <f t="shared" si="2"/>
        <v>0</v>
      </c>
      <c r="L17" s="178">
        <f t="shared" si="2"/>
        <v>0</v>
      </c>
      <c r="M17" s="178">
        <f t="shared" si="2"/>
        <v>0</v>
      </c>
      <c r="N17" s="178">
        <f t="shared" si="2"/>
        <v>0</v>
      </c>
      <c r="O17" s="178">
        <f t="shared" si="2"/>
        <v>0</v>
      </c>
      <c r="P17" s="178">
        <f t="shared" si="2"/>
        <v>0</v>
      </c>
      <c r="Q17" s="178">
        <f t="shared" si="2"/>
        <v>0</v>
      </c>
      <c r="R17" s="178">
        <f>R16</f>
        <v>13.07882</v>
      </c>
      <c r="S17" s="178">
        <f t="shared" ref="S17:Z17" si="4">S16</f>
        <v>13.07882</v>
      </c>
      <c r="T17" s="178">
        <f t="shared" si="4"/>
        <v>0</v>
      </c>
      <c r="U17" s="178">
        <f t="shared" si="4"/>
        <v>0</v>
      </c>
      <c r="V17" s="178">
        <f t="shared" si="4"/>
        <v>0</v>
      </c>
      <c r="W17" s="178">
        <f t="shared" si="4"/>
        <v>0</v>
      </c>
      <c r="X17" s="178">
        <f t="shared" si="4"/>
        <v>0</v>
      </c>
      <c r="Y17" s="178">
        <f t="shared" si="4"/>
        <v>0</v>
      </c>
      <c r="Z17" s="178">
        <f t="shared" si="4"/>
        <v>0</v>
      </c>
      <c r="AA17" s="331"/>
      <c r="AB17" s="332"/>
      <c r="AC17" s="332"/>
      <c r="AD17" s="332"/>
      <c r="AE17" s="332"/>
      <c r="AF17" s="333"/>
    </row>
    <row r="18" spans="1:32" s="3" customFormat="1" ht="30.6" customHeight="1" x14ac:dyDescent="0.2">
      <c r="A18" s="184" t="s">
        <v>9</v>
      </c>
      <c r="B18" s="154" t="s">
        <v>10</v>
      </c>
      <c r="C18" s="342" t="s">
        <v>157</v>
      </c>
      <c r="D18" s="343"/>
      <c r="E18" s="343"/>
      <c r="F18" s="343"/>
      <c r="G18" s="343"/>
      <c r="H18" s="343"/>
      <c r="I18" s="343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4"/>
      <c r="AA18" s="244" t="s">
        <v>193</v>
      </c>
      <c r="AB18" s="248" t="s">
        <v>205</v>
      </c>
      <c r="AC18" s="245" t="s">
        <v>202</v>
      </c>
      <c r="AD18" s="259" t="s">
        <v>206</v>
      </c>
      <c r="AE18" s="245" t="s">
        <v>206</v>
      </c>
      <c r="AF18" s="539"/>
    </row>
    <row r="19" spans="1:32" s="3" customFormat="1" ht="35.450000000000003" customHeight="1" x14ac:dyDescent="0.2">
      <c r="A19" s="162" t="s">
        <v>9</v>
      </c>
      <c r="B19" s="154" t="s">
        <v>10</v>
      </c>
      <c r="C19" s="155" t="s">
        <v>9</v>
      </c>
      <c r="D19" s="387" t="s">
        <v>207</v>
      </c>
      <c r="E19" s="388"/>
      <c r="F19" s="389"/>
      <c r="G19" s="232" t="s">
        <v>198</v>
      </c>
      <c r="H19" s="229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230"/>
      <c r="Z19" s="230"/>
      <c r="AA19" s="246" t="s">
        <v>193</v>
      </c>
      <c r="AB19" s="247" t="s">
        <v>208</v>
      </c>
      <c r="AC19" s="232" t="s">
        <v>149</v>
      </c>
      <c r="AD19" s="263">
        <v>1</v>
      </c>
      <c r="AE19" s="232">
        <v>1</v>
      </c>
      <c r="AF19" s="537"/>
    </row>
    <row r="20" spans="1:32" s="3" customFormat="1" ht="28.5" customHeight="1" x14ac:dyDescent="0.2">
      <c r="A20" s="390" t="s">
        <v>9</v>
      </c>
      <c r="B20" s="374" t="s">
        <v>10</v>
      </c>
      <c r="C20" s="340" t="s">
        <v>9</v>
      </c>
      <c r="D20" s="304" t="s">
        <v>9</v>
      </c>
      <c r="E20" s="307" t="s">
        <v>166</v>
      </c>
      <c r="F20" s="308"/>
      <c r="G20" s="225" t="s">
        <v>196</v>
      </c>
      <c r="H20" s="325"/>
      <c r="I20" s="326"/>
      <c r="J20" s="326"/>
      <c r="K20" s="326"/>
      <c r="L20" s="326"/>
      <c r="M20" s="326"/>
      <c r="N20" s="326"/>
      <c r="O20" s="326"/>
      <c r="P20" s="326"/>
      <c r="Q20" s="326"/>
      <c r="R20" s="326"/>
      <c r="S20" s="326"/>
      <c r="T20" s="326"/>
      <c r="U20" s="326"/>
      <c r="V20" s="326"/>
      <c r="W20" s="326"/>
      <c r="X20" s="326"/>
      <c r="Y20" s="326"/>
      <c r="Z20" s="326"/>
      <c r="AA20" s="326"/>
      <c r="AB20" s="326"/>
      <c r="AC20" s="326"/>
      <c r="AD20" s="326"/>
      <c r="AE20" s="326"/>
      <c r="AF20" s="327"/>
    </row>
    <row r="21" spans="1:32" s="3" customFormat="1" ht="30" customHeight="1" x14ac:dyDescent="0.2">
      <c r="A21" s="390"/>
      <c r="B21" s="374"/>
      <c r="C21" s="340"/>
      <c r="D21" s="305"/>
      <c r="E21" s="202" t="s">
        <v>9</v>
      </c>
      <c r="F21" s="200" t="s">
        <v>167</v>
      </c>
      <c r="G21" s="200"/>
      <c r="H21" s="157" t="s">
        <v>13</v>
      </c>
      <c r="I21" s="172">
        <f>J21+K21+L21+M21+N21+O21+P21+Q21</f>
        <v>2.4</v>
      </c>
      <c r="J21" s="173">
        <v>2.4</v>
      </c>
      <c r="K21" s="157"/>
      <c r="L21" s="157"/>
      <c r="M21" s="157"/>
      <c r="N21" s="157"/>
      <c r="O21" s="157"/>
      <c r="P21" s="157"/>
      <c r="Q21" s="157"/>
      <c r="R21" s="172">
        <f>S21+T21+U21+V21+W21+X21+Y21+Z21</f>
        <v>0.40843000000000002</v>
      </c>
      <c r="S21" s="173">
        <v>0.40843000000000002</v>
      </c>
      <c r="T21" s="157"/>
      <c r="U21" s="157"/>
      <c r="V21" s="157"/>
      <c r="W21" s="157"/>
      <c r="X21" s="157"/>
      <c r="Y21" s="157"/>
      <c r="Z21" s="157"/>
      <c r="AA21" s="256" t="s">
        <v>193</v>
      </c>
      <c r="AB21" s="198" t="s">
        <v>169</v>
      </c>
      <c r="AC21" s="203" t="s">
        <v>147</v>
      </c>
      <c r="AD21" s="264">
        <v>65</v>
      </c>
      <c r="AE21" s="290">
        <v>37</v>
      </c>
      <c r="AF21" s="538" t="s">
        <v>224</v>
      </c>
    </row>
    <row r="22" spans="1:32" s="3" customFormat="1" ht="41.25" customHeight="1" x14ac:dyDescent="0.2">
      <c r="A22" s="390"/>
      <c r="B22" s="374"/>
      <c r="C22" s="340"/>
      <c r="D22" s="305"/>
      <c r="E22" s="202" t="s">
        <v>10</v>
      </c>
      <c r="F22" s="201" t="s">
        <v>168</v>
      </c>
      <c r="G22" s="201"/>
      <c r="H22" s="157"/>
      <c r="I22" s="172">
        <f>J22+K22+L22+M22+N22+O22+P22+Q22</f>
        <v>0</v>
      </c>
      <c r="J22" s="173"/>
      <c r="K22" s="157"/>
      <c r="L22" s="157"/>
      <c r="M22" s="157"/>
      <c r="N22" s="157"/>
      <c r="O22" s="157"/>
      <c r="P22" s="157"/>
      <c r="Q22" s="157"/>
      <c r="R22" s="172">
        <f>S22+T22+U22+V22+W22+X22+Y22+Z22</f>
        <v>0</v>
      </c>
      <c r="S22" s="173"/>
      <c r="T22" s="157"/>
      <c r="U22" s="157"/>
      <c r="V22" s="157"/>
      <c r="W22" s="157"/>
      <c r="X22" s="157"/>
      <c r="Y22" s="157"/>
      <c r="Z22" s="157"/>
      <c r="AA22" s="256" t="s">
        <v>193</v>
      </c>
      <c r="AB22" s="198" t="s">
        <v>170</v>
      </c>
      <c r="AC22" s="203" t="s">
        <v>147</v>
      </c>
      <c r="AD22" s="264">
        <v>0</v>
      </c>
      <c r="AE22" s="290">
        <v>0</v>
      </c>
      <c r="AF22" s="538"/>
    </row>
    <row r="23" spans="1:32" s="3" customFormat="1" ht="29.25" customHeight="1" x14ac:dyDescent="0.2">
      <c r="A23" s="390"/>
      <c r="B23" s="374"/>
      <c r="C23" s="340"/>
      <c r="D23" s="306"/>
      <c r="E23" s="168"/>
      <c r="F23" s="160"/>
      <c r="G23" s="160"/>
      <c r="H23" s="159"/>
      <c r="I23" s="172">
        <f>J23+K23+L23+M23+N23+O23+P23+Q23</f>
        <v>0</v>
      </c>
      <c r="J23" s="174"/>
      <c r="K23" s="159"/>
      <c r="L23" s="159"/>
      <c r="M23" s="159"/>
      <c r="N23" s="159"/>
      <c r="O23" s="159"/>
      <c r="P23" s="159"/>
      <c r="Q23" s="159"/>
      <c r="R23" s="172">
        <f>S23+T23+U23+V23+W23+X23+Y23+Z23</f>
        <v>0</v>
      </c>
      <c r="S23" s="174"/>
      <c r="T23" s="159"/>
      <c r="U23" s="159"/>
      <c r="V23" s="159"/>
      <c r="W23" s="159"/>
      <c r="X23" s="159"/>
      <c r="Y23" s="159"/>
      <c r="Z23" s="159"/>
      <c r="AA23" s="257"/>
      <c r="AB23" s="180"/>
      <c r="AC23" s="187"/>
      <c r="AD23" s="265"/>
      <c r="AE23" s="278"/>
      <c r="AF23" s="540"/>
    </row>
    <row r="24" spans="1:32" s="3" customFormat="1" ht="15" customHeight="1" x14ac:dyDescent="0.2">
      <c r="A24" s="390"/>
      <c r="B24" s="374"/>
      <c r="C24" s="340"/>
      <c r="D24" s="309" t="s">
        <v>14</v>
      </c>
      <c r="E24" s="310"/>
      <c r="F24" s="310"/>
      <c r="G24" s="310"/>
      <c r="H24" s="311"/>
      <c r="I24" s="175">
        <f>I21+I22+I23</f>
        <v>2.4</v>
      </c>
      <c r="J24" s="176">
        <f t="shared" ref="J24:Q24" si="5">J21+J22+J23</f>
        <v>2.4</v>
      </c>
      <c r="K24" s="171">
        <f t="shared" si="5"/>
        <v>0</v>
      </c>
      <c r="L24" s="171">
        <f t="shared" si="5"/>
        <v>0</v>
      </c>
      <c r="M24" s="171">
        <f t="shared" si="5"/>
        <v>0</v>
      </c>
      <c r="N24" s="171">
        <f t="shared" si="5"/>
        <v>0</v>
      </c>
      <c r="O24" s="171">
        <f t="shared" si="5"/>
        <v>0</v>
      </c>
      <c r="P24" s="171">
        <f t="shared" si="5"/>
        <v>0</v>
      </c>
      <c r="Q24" s="171">
        <f t="shared" si="5"/>
        <v>0</v>
      </c>
      <c r="R24" s="175">
        <f>R21+R22+R23</f>
        <v>0.40843000000000002</v>
      </c>
      <c r="S24" s="176">
        <f t="shared" ref="S24:Z24" si="6">S21+S22+S23</f>
        <v>0.40843000000000002</v>
      </c>
      <c r="T24" s="171">
        <f t="shared" si="6"/>
        <v>0</v>
      </c>
      <c r="U24" s="171">
        <f t="shared" si="6"/>
        <v>0</v>
      </c>
      <c r="V24" s="171">
        <f t="shared" si="6"/>
        <v>0</v>
      </c>
      <c r="W24" s="171">
        <f t="shared" si="6"/>
        <v>0</v>
      </c>
      <c r="X24" s="171">
        <f t="shared" si="6"/>
        <v>0</v>
      </c>
      <c r="Y24" s="171">
        <f t="shared" si="6"/>
        <v>0</v>
      </c>
      <c r="Z24" s="171">
        <f t="shared" si="6"/>
        <v>0</v>
      </c>
      <c r="AA24" s="288"/>
      <c r="AB24" s="286"/>
      <c r="AC24" s="286"/>
      <c r="AD24" s="286"/>
      <c r="AE24" s="286"/>
      <c r="AF24" s="541"/>
    </row>
    <row r="25" spans="1:32" s="3" customFormat="1" ht="15" customHeight="1" x14ac:dyDescent="0.2">
      <c r="A25" s="163" t="s">
        <v>9</v>
      </c>
      <c r="B25" s="154" t="s">
        <v>10</v>
      </c>
      <c r="C25" s="155" t="s">
        <v>9</v>
      </c>
      <c r="D25" s="360" t="s">
        <v>15</v>
      </c>
      <c r="E25" s="361"/>
      <c r="F25" s="361"/>
      <c r="G25" s="361"/>
      <c r="H25" s="362"/>
      <c r="I25" s="177">
        <f>I24</f>
        <v>2.4</v>
      </c>
      <c r="J25" s="177">
        <f t="shared" ref="J25:Q26" si="7">J24</f>
        <v>2.4</v>
      </c>
      <c r="K25" s="177">
        <f t="shared" si="7"/>
        <v>0</v>
      </c>
      <c r="L25" s="177">
        <f t="shared" si="7"/>
        <v>0</v>
      </c>
      <c r="M25" s="177">
        <f t="shared" si="7"/>
        <v>0</v>
      </c>
      <c r="N25" s="177">
        <f t="shared" si="7"/>
        <v>0</v>
      </c>
      <c r="O25" s="177">
        <f t="shared" si="7"/>
        <v>0</v>
      </c>
      <c r="P25" s="177">
        <f t="shared" si="7"/>
        <v>0</v>
      </c>
      <c r="Q25" s="177">
        <f t="shared" si="7"/>
        <v>0</v>
      </c>
      <c r="R25" s="177">
        <f>R24</f>
        <v>0.40843000000000002</v>
      </c>
      <c r="S25" s="177">
        <f t="shared" ref="S25:Z25" si="8">S24</f>
        <v>0.40843000000000002</v>
      </c>
      <c r="T25" s="177">
        <f t="shared" si="8"/>
        <v>0</v>
      </c>
      <c r="U25" s="177">
        <f t="shared" si="8"/>
        <v>0</v>
      </c>
      <c r="V25" s="177">
        <f t="shared" si="8"/>
        <v>0</v>
      </c>
      <c r="W25" s="177">
        <f t="shared" si="8"/>
        <v>0</v>
      </c>
      <c r="X25" s="177">
        <f t="shared" si="8"/>
        <v>0</v>
      </c>
      <c r="Y25" s="177">
        <f t="shared" si="8"/>
        <v>0</v>
      </c>
      <c r="Z25" s="177">
        <f t="shared" si="8"/>
        <v>0</v>
      </c>
      <c r="AA25" s="287"/>
      <c r="AB25" s="349"/>
      <c r="AC25" s="349"/>
      <c r="AD25" s="349"/>
      <c r="AE25" s="349"/>
      <c r="AF25" s="350"/>
    </row>
    <row r="26" spans="1:32" ht="18.75" customHeight="1" x14ac:dyDescent="0.2">
      <c r="A26" s="184" t="s">
        <v>9</v>
      </c>
      <c r="B26" s="154" t="s">
        <v>10</v>
      </c>
      <c r="C26" s="322" t="s">
        <v>17</v>
      </c>
      <c r="D26" s="323"/>
      <c r="E26" s="323"/>
      <c r="F26" s="323"/>
      <c r="G26" s="323"/>
      <c r="H26" s="324"/>
      <c r="I26" s="178">
        <f>I25</f>
        <v>2.4</v>
      </c>
      <c r="J26" s="178">
        <f t="shared" si="7"/>
        <v>2.4</v>
      </c>
      <c r="K26" s="178">
        <f t="shared" si="7"/>
        <v>0</v>
      </c>
      <c r="L26" s="178">
        <f t="shared" si="7"/>
        <v>0</v>
      </c>
      <c r="M26" s="178">
        <f t="shared" si="7"/>
        <v>0</v>
      </c>
      <c r="N26" s="178">
        <f t="shared" si="7"/>
        <v>0</v>
      </c>
      <c r="O26" s="178">
        <f t="shared" si="7"/>
        <v>0</v>
      </c>
      <c r="P26" s="178">
        <f t="shared" si="7"/>
        <v>0</v>
      </c>
      <c r="Q26" s="178">
        <f t="shared" si="7"/>
        <v>0</v>
      </c>
      <c r="R26" s="178">
        <f>R25</f>
        <v>0.40843000000000002</v>
      </c>
      <c r="S26" s="178">
        <f t="shared" ref="S26:Z26" si="9">S25</f>
        <v>0.40843000000000002</v>
      </c>
      <c r="T26" s="178">
        <f t="shared" si="9"/>
        <v>0</v>
      </c>
      <c r="U26" s="178">
        <f t="shared" si="9"/>
        <v>0</v>
      </c>
      <c r="V26" s="178">
        <f t="shared" si="9"/>
        <v>0</v>
      </c>
      <c r="W26" s="178">
        <f t="shared" si="9"/>
        <v>0</v>
      </c>
      <c r="X26" s="178">
        <f t="shared" si="9"/>
        <v>0</v>
      </c>
      <c r="Y26" s="178">
        <f t="shared" si="9"/>
        <v>0</v>
      </c>
      <c r="Z26" s="178">
        <f t="shared" si="9"/>
        <v>0</v>
      </c>
      <c r="AA26" s="331"/>
      <c r="AB26" s="332"/>
      <c r="AC26" s="332"/>
      <c r="AD26" s="332"/>
      <c r="AE26" s="332"/>
      <c r="AF26" s="333"/>
    </row>
    <row r="27" spans="1:32" s="3" customFormat="1" ht="15" hidden="1" customHeight="1" x14ac:dyDescent="0.2">
      <c r="A27" s="184"/>
      <c r="B27" s="154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79"/>
      <c r="T27" s="379"/>
      <c r="U27" s="379"/>
      <c r="V27" s="379"/>
      <c r="W27" s="379"/>
      <c r="X27" s="379"/>
      <c r="Y27" s="379"/>
      <c r="Z27" s="379"/>
      <c r="AA27" s="379"/>
      <c r="AB27" s="379"/>
      <c r="AC27" s="379"/>
      <c r="AD27" s="380"/>
      <c r="AE27" s="279"/>
      <c r="AF27" s="542"/>
    </row>
    <row r="28" spans="1:32" s="3" customFormat="1" ht="15" hidden="1" customHeight="1" x14ac:dyDescent="0.2">
      <c r="A28" s="162"/>
      <c r="B28" s="154"/>
      <c r="C28" s="155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8"/>
      <c r="T28" s="378"/>
      <c r="U28" s="378"/>
      <c r="V28" s="378"/>
      <c r="W28" s="378"/>
      <c r="X28" s="378"/>
      <c r="Y28" s="378"/>
      <c r="Z28" s="378"/>
      <c r="AA28" s="378"/>
      <c r="AB28" s="378"/>
      <c r="AC28" s="378"/>
      <c r="AD28" s="337"/>
      <c r="AE28" s="280"/>
      <c r="AF28" s="543"/>
    </row>
    <row r="29" spans="1:32" s="3" customFormat="1" ht="53.25" hidden="1" customHeight="1" x14ac:dyDescent="0.2">
      <c r="A29" s="390"/>
      <c r="B29" s="374"/>
      <c r="C29" s="340"/>
      <c r="D29" s="304"/>
      <c r="E29" s="307"/>
      <c r="F29" s="308"/>
      <c r="G29" s="221"/>
      <c r="H29" s="164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65"/>
      <c r="AA29" s="221"/>
      <c r="AB29" s="156"/>
      <c r="AC29" s="183"/>
      <c r="AD29" s="261"/>
      <c r="AE29" s="274"/>
      <c r="AF29" s="544"/>
    </row>
    <row r="30" spans="1:32" s="3" customFormat="1" ht="29.25" hidden="1" customHeight="1" x14ac:dyDescent="0.2">
      <c r="A30" s="390"/>
      <c r="B30" s="374"/>
      <c r="C30" s="340"/>
      <c r="D30" s="305"/>
      <c r="E30" s="167"/>
      <c r="F30" s="161"/>
      <c r="G30" s="161"/>
      <c r="H30" s="157"/>
      <c r="I30" s="172"/>
      <c r="J30" s="157"/>
      <c r="K30" s="157"/>
      <c r="L30" s="157"/>
      <c r="M30" s="157"/>
      <c r="N30" s="157"/>
      <c r="O30" s="157"/>
      <c r="P30" s="157"/>
      <c r="Q30" s="157"/>
      <c r="R30" s="172"/>
      <c r="S30" s="157"/>
      <c r="T30" s="157"/>
      <c r="U30" s="157"/>
      <c r="V30" s="157"/>
      <c r="W30" s="157"/>
      <c r="X30" s="157"/>
      <c r="Y30" s="157"/>
      <c r="Z30" s="157"/>
      <c r="AA30" s="257"/>
      <c r="AB30" s="158"/>
      <c r="AC30" s="187"/>
      <c r="AD30" s="266"/>
      <c r="AE30" s="281"/>
      <c r="AF30" s="545"/>
    </row>
    <row r="31" spans="1:32" s="3" customFormat="1" ht="15" hidden="1" customHeight="1" x14ac:dyDescent="0.2">
      <c r="A31" s="390"/>
      <c r="B31" s="374"/>
      <c r="C31" s="340"/>
      <c r="D31" s="309"/>
      <c r="E31" s="310"/>
      <c r="F31" s="310"/>
      <c r="G31" s="310"/>
      <c r="H31" s="311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329"/>
      <c r="AB31" s="329"/>
      <c r="AC31" s="329"/>
      <c r="AD31" s="329"/>
      <c r="AE31" s="275"/>
      <c r="AF31" s="546"/>
    </row>
    <row r="32" spans="1:32" s="3" customFormat="1" ht="15" hidden="1" customHeight="1" x14ac:dyDescent="0.2">
      <c r="A32" s="163"/>
      <c r="B32" s="154"/>
      <c r="C32" s="155"/>
      <c r="D32" s="360"/>
      <c r="E32" s="361"/>
      <c r="F32" s="361"/>
      <c r="G32" s="361"/>
      <c r="H32" s="362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349"/>
      <c r="AB32" s="349"/>
      <c r="AC32" s="349"/>
      <c r="AD32" s="349"/>
      <c r="AE32" s="276"/>
      <c r="AF32" s="547"/>
    </row>
    <row r="33" spans="1:32" ht="13.5" hidden="1" customHeight="1" x14ac:dyDescent="0.2">
      <c r="A33" s="184"/>
      <c r="B33" s="154"/>
      <c r="C33" s="322"/>
      <c r="D33" s="323"/>
      <c r="E33" s="323"/>
      <c r="F33" s="323"/>
      <c r="G33" s="323"/>
      <c r="H33" s="324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332"/>
      <c r="AB33" s="332"/>
      <c r="AC33" s="332"/>
      <c r="AD33" s="332"/>
      <c r="AE33" s="277"/>
      <c r="AF33" s="548"/>
    </row>
    <row r="34" spans="1:32" s="3" customFormat="1" ht="27.6" customHeight="1" x14ac:dyDescent="0.2">
      <c r="A34" s="184" t="s">
        <v>9</v>
      </c>
      <c r="B34" s="154" t="s">
        <v>11</v>
      </c>
      <c r="C34" s="342" t="s">
        <v>158</v>
      </c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4"/>
      <c r="AA34" s="244" t="s">
        <v>193</v>
      </c>
      <c r="AB34" s="248" t="s">
        <v>209</v>
      </c>
      <c r="AC34" s="245" t="s">
        <v>202</v>
      </c>
      <c r="AD34" s="259">
        <v>60</v>
      </c>
      <c r="AE34" s="245">
        <v>60</v>
      </c>
      <c r="AF34" s="539"/>
    </row>
    <row r="35" spans="1:32" s="3" customFormat="1" ht="54" customHeight="1" x14ac:dyDescent="0.2">
      <c r="A35" s="162" t="s">
        <v>9</v>
      </c>
      <c r="B35" s="154" t="s">
        <v>11</v>
      </c>
      <c r="C35" s="155" t="s">
        <v>9</v>
      </c>
      <c r="D35" s="337" t="s">
        <v>155</v>
      </c>
      <c r="E35" s="338"/>
      <c r="F35" s="339"/>
      <c r="G35" s="232" t="s">
        <v>198</v>
      </c>
      <c r="H35" s="227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228"/>
      <c r="W35" s="228"/>
      <c r="X35" s="228"/>
      <c r="Y35" s="228"/>
      <c r="Z35" s="228"/>
      <c r="AA35" s="246" t="s">
        <v>193</v>
      </c>
      <c r="AB35" s="249" t="s">
        <v>210</v>
      </c>
      <c r="AC35" s="250" t="s">
        <v>149</v>
      </c>
      <c r="AD35" s="267">
        <v>1</v>
      </c>
      <c r="AE35" s="293">
        <v>1</v>
      </c>
      <c r="AF35" s="549"/>
    </row>
    <row r="36" spans="1:32" s="3" customFormat="1" ht="28.5" customHeight="1" x14ac:dyDescent="0.2">
      <c r="A36" s="390" t="s">
        <v>9</v>
      </c>
      <c r="B36" s="374" t="s">
        <v>11</v>
      </c>
      <c r="C36" s="340" t="s">
        <v>9</v>
      </c>
      <c r="D36" s="304" t="s">
        <v>9</v>
      </c>
      <c r="E36" s="307" t="s">
        <v>171</v>
      </c>
      <c r="F36" s="308"/>
      <c r="G36" s="225" t="s">
        <v>196</v>
      </c>
      <c r="H36" s="345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6"/>
      <c r="AE36" s="346"/>
      <c r="AF36" s="347"/>
    </row>
    <row r="37" spans="1:32" s="3" customFormat="1" ht="26.25" customHeight="1" x14ac:dyDescent="0.2">
      <c r="A37" s="390"/>
      <c r="B37" s="374"/>
      <c r="C37" s="340"/>
      <c r="D37" s="305"/>
      <c r="E37" s="166" t="s">
        <v>9</v>
      </c>
      <c r="F37" s="381" t="s">
        <v>172</v>
      </c>
      <c r="G37" s="160"/>
      <c r="H37" s="157" t="s">
        <v>13</v>
      </c>
      <c r="I37" s="172">
        <f>J37+K37+L37+M37+N37+O37+P37+Q37</f>
        <v>53.506</v>
      </c>
      <c r="J37" s="223">
        <v>53.506</v>
      </c>
      <c r="K37" s="157"/>
      <c r="L37" s="157"/>
      <c r="M37" s="157"/>
      <c r="N37" s="157"/>
      <c r="O37" s="157"/>
      <c r="P37" s="157"/>
      <c r="Q37" s="157"/>
      <c r="R37" s="172">
        <f>S37+T37+U37+V37+W37+X37+Y37+Z37</f>
        <v>49.831710000000001</v>
      </c>
      <c r="S37" s="223">
        <v>49.831710000000001</v>
      </c>
      <c r="T37" s="157"/>
      <c r="U37" s="157"/>
      <c r="V37" s="157"/>
      <c r="W37" s="157"/>
      <c r="X37" s="157"/>
      <c r="Y37" s="157"/>
      <c r="Z37" s="157"/>
      <c r="AA37" s="256" t="s">
        <v>193</v>
      </c>
      <c r="AB37" s="199" t="s">
        <v>191</v>
      </c>
      <c r="AC37" s="203" t="s">
        <v>150</v>
      </c>
      <c r="AD37" s="262">
        <v>12.5</v>
      </c>
      <c r="AE37" s="204">
        <v>12.5</v>
      </c>
      <c r="AF37" s="550"/>
    </row>
    <row r="38" spans="1:32" s="3" customFormat="1" ht="63.75" x14ac:dyDescent="0.2">
      <c r="A38" s="390"/>
      <c r="B38" s="374"/>
      <c r="C38" s="340"/>
      <c r="D38" s="341"/>
      <c r="E38" s="196"/>
      <c r="F38" s="382"/>
      <c r="G38" s="222"/>
      <c r="H38" s="189" t="s">
        <v>13</v>
      </c>
      <c r="I38" s="172">
        <f>J38+K38+L38+M38+N38+O38+P38+Q38</f>
        <v>1.4</v>
      </c>
      <c r="J38" s="223">
        <v>1.4</v>
      </c>
      <c r="K38" s="157"/>
      <c r="L38" s="157"/>
      <c r="M38" s="157"/>
      <c r="N38" s="157"/>
      <c r="O38" s="157"/>
      <c r="P38" s="157"/>
      <c r="Q38" s="157"/>
      <c r="R38" s="172">
        <f>S38+T38+U38+V38+W38+X38+Y38+Z38</f>
        <v>2.2064400000000002</v>
      </c>
      <c r="S38" s="223">
        <v>2.2064400000000002</v>
      </c>
      <c r="T38" s="157"/>
      <c r="U38" s="157"/>
      <c r="V38" s="157"/>
      <c r="W38" s="157"/>
      <c r="X38" s="157"/>
      <c r="Y38" s="157"/>
      <c r="Z38" s="157"/>
      <c r="AA38" s="256" t="s">
        <v>193</v>
      </c>
      <c r="AB38" s="198" t="s">
        <v>173</v>
      </c>
      <c r="AC38" s="205" t="s">
        <v>149</v>
      </c>
      <c r="AD38" s="264">
        <v>43</v>
      </c>
      <c r="AE38" s="290">
        <v>65</v>
      </c>
      <c r="AF38" s="538" t="s">
        <v>231</v>
      </c>
    </row>
    <row r="39" spans="1:32" s="3" customFormat="1" ht="32.25" customHeight="1" x14ac:dyDescent="0.2">
      <c r="A39" s="390"/>
      <c r="B39" s="374"/>
      <c r="C39" s="340"/>
      <c r="D39" s="341"/>
      <c r="E39" s="196"/>
      <c r="F39" s="382"/>
      <c r="G39" s="222"/>
      <c r="H39" s="197" t="s">
        <v>13</v>
      </c>
      <c r="I39" s="172">
        <f>J39+K39+L39+M39+N39+O39+P39+Q39</f>
        <v>3.4740000000000002</v>
      </c>
      <c r="J39" s="224">
        <v>3.4740000000000002</v>
      </c>
      <c r="K39" s="159"/>
      <c r="L39" s="159"/>
      <c r="M39" s="159"/>
      <c r="N39" s="159"/>
      <c r="O39" s="159"/>
      <c r="P39" s="159"/>
      <c r="Q39" s="159"/>
      <c r="R39" s="172">
        <f>S39+T39+U39+V39+W39+X39+Y39+Z39</f>
        <v>16.184149999999999</v>
      </c>
      <c r="S39" s="224">
        <v>16.184149999999999</v>
      </c>
      <c r="T39" s="159"/>
      <c r="U39" s="159"/>
      <c r="V39" s="159"/>
      <c r="W39" s="159"/>
      <c r="X39" s="159"/>
      <c r="Y39" s="159"/>
      <c r="Z39" s="159"/>
      <c r="AA39" s="256" t="s">
        <v>193</v>
      </c>
      <c r="AB39" s="198" t="s">
        <v>190</v>
      </c>
      <c r="AC39" s="205" t="s">
        <v>150</v>
      </c>
      <c r="AD39" s="264">
        <v>4.83</v>
      </c>
      <c r="AE39" s="290">
        <v>4.83</v>
      </c>
      <c r="AF39" s="538"/>
    </row>
    <row r="40" spans="1:32" s="3" customFormat="1" ht="51" x14ac:dyDescent="0.2">
      <c r="A40" s="390"/>
      <c r="B40" s="374"/>
      <c r="C40" s="340"/>
      <c r="D40" s="306"/>
      <c r="E40" s="195"/>
      <c r="F40" s="383"/>
      <c r="G40" s="241"/>
      <c r="H40" s="159" t="s">
        <v>13</v>
      </c>
      <c r="I40" s="172">
        <f>J40+K40+L40+M40+N40+O40+P40+Q40</f>
        <v>1.5</v>
      </c>
      <c r="J40" s="224">
        <v>1.5</v>
      </c>
      <c r="K40" s="159"/>
      <c r="L40" s="159"/>
      <c r="M40" s="159"/>
      <c r="N40" s="159"/>
      <c r="O40" s="159"/>
      <c r="P40" s="159"/>
      <c r="Q40" s="159"/>
      <c r="R40" s="172">
        <f>S40+T40+U40+V40+W40+X40+Y40+Z40</f>
        <v>2.5813799999999998</v>
      </c>
      <c r="S40" s="224">
        <v>2.5813799999999998</v>
      </c>
      <c r="T40" s="159"/>
      <c r="U40" s="159"/>
      <c r="V40" s="159"/>
      <c r="W40" s="159"/>
      <c r="X40" s="159"/>
      <c r="Y40" s="159"/>
      <c r="Z40" s="159"/>
      <c r="AA40" s="256" t="s">
        <v>193</v>
      </c>
      <c r="AB40" s="198" t="s">
        <v>174</v>
      </c>
      <c r="AC40" s="203" t="s">
        <v>175</v>
      </c>
      <c r="AD40" s="262">
        <v>7</v>
      </c>
      <c r="AE40" s="204">
        <v>9.4499999999999993</v>
      </c>
      <c r="AF40" s="538" t="s">
        <v>232</v>
      </c>
    </row>
    <row r="41" spans="1:32" s="3" customFormat="1" ht="15" customHeight="1" x14ac:dyDescent="0.2">
      <c r="A41" s="390"/>
      <c r="B41" s="374"/>
      <c r="C41" s="340"/>
      <c r="D41" s="309" t="s">
        <v>14</v>
      </c>
      <c r="E41" s="310"/>
      <c r="F41" s="310"/>
      <c r="G41" s="310"/>
      <c r="H41" s="311"/>
      <c r="I41" s="175">
        <f>I37+I38+I39+I40</f>
        <v>59.879999999999995</v>
      </c>
      <c r="J41" s="175">
        <f t="shared" ref="J41:Q41" si="10">J37+J38+J39+J40</f>
        <v>59.879999999999995</v>
      </c>
      <c r="K41" s="175">
        <f t="shared" si="10"/>
        <v>0</v>
      </c>
      <c r="L41" s="175">
        <f t="shared" si="10"/>
        <v>0</v>
      </c>
      <c r="M41" s="175">
        <f t="shared" si="10"/>
        <v>0</v>
      </c>
      <c r="N41" s="175">
        <f t="shared" si="10"/>
        <v>0</v>
      </c>
      <c r="O41" s="175">
        <f t="shared" si="10"/>
        <v>0</v>
      </c>
      <c r="P41" s="175">
        <f t="shared" si="10"/>
        <v>0</v>
      </c>
      <c r="Q41" s="175">
        <f t="shared" si="10"/>
        <v>0</v>
      </c>
      <c r="R41" s="175">
        <f>R37+R38+R39+R40</f>
        <v>70.80368</v>
      </c>
      <c r="S41" s="175">
        <f t="shared" ref="S41:Z41" si="11">S37+S38+S39+S40</f>
        <v>70.80368</v>
      </c>
      <c r="T41" s="175">
        <f t="shared" si="11"/>
        <v>0</v>
      </c>
      <c r="U41" s="175">
        <f t="shared" si="11"/>
        <v>0</v>
      </c>
      <c r="V41" s="175">
        <f t="shared" si="11"/>
        <v>0</v>
      </c>
      <c r="W41" s="175">
        <f t="shared" si="11"/>
        <v>0</v>
      </c>
      <c r="X41" s="175">
        <f t="shared" si="11"/>
        <v>0</v>
      </c>
      <c r="Y41" s="175">
        <f t="shared" si="11"/>
        <v>0</v>
      </c>
      <c r="Z41" s="175">
        <f t="shared" si="11"/>
        <v>0</v>
      </c>
      <c r="AA41" s="328"/>
      <c r="AB41" s="329"/>
      <c r="AC41" s="329"/>
      <c r="AD41" s="329"/>
      <c r="AE41" s="329"/>
      <c r="AF41" s="330"/>
    </row>
    <row r="42" spans="1:32" s="3" customFormat="1" ht="15" customHeight="1" x14ac:dyDescent="0.2">
      <c r="A42" s="163" t="s">
        <v>9</v>
      </c>
      <c r="B42" s="154" t="s">
        <v>11</v>
      </c>
      <c r="C42" s="155" t="s">
        <v>9</v>
      </c>
      <c r="D42" s="360" t="s">
        <v>15</v>
      </c>
      <c r="E42" s="361"/>
      <c r="F42" s="361"/>
      <c r="G42" s="361"/>
      <c r="H42" s="362"/>
      <c r="I42" s="177">
        <f>I41</f>
        <v>59.879999999999995</v>
      </c>
      <c r="J42" s="177">
        <f>J41</f>
        <v>59.879999999999995</v>
      </c>
      <c r="K42" s="177">
        <f t="shared" ref="K42:Q43" si="12">K41</f>
        <v>0</v>
      </c>
      <c r="L42" s="177">
        <f t="shared" si="12"/>
        <v>0</v>
      </c>
      <c r="M42" s="177">
        <f t="shared" si="12"/>
        <v>0</v>
      </c>
      <c r="N42" s="177">
        <f t="shared" si="12"/>
        <v>0</v>
      </c>
      <c r="O42" s="177">
        <f t="shared" si="12"/>
        <v>0</v>
      </c>
      <c r="P42" s="177">
        <f t="shared" si="12"/>
        <v>0</v>
      </c>
      <c r="Q42" s="177">
        <f t="shared" si="12"/>
        <v>0</v>
      </c>
      <c r="R42" s="177">
        <f>R41</f>
        <v>70.80368</v>
      </c>
      <c r="S42" s="177">
        <f>S41</f>
        <v>70.80368</v>
      </c>
      <c r="T42" s="177">
        <f t="shared" ref="T42:Z42" si="13">T41</f>
        <v>0</v>
      </c>
      <c r="U42" s="177">
        <f t="shared" si="13"/>
        <v>0</v>
      </c>
      <c r="V42" s="177">
        <f t="shared" si="13"/>
        <v>0</v>
      </c>
      <c r="W42" s="177">
        <f t="shared" si="13"/>
        <v>0</v>
      </c>
      <c r="X42" s="177">
        <f t="shared" si="13"/>
        <v>0</v>
      </c>
      <c r="Y42" s="177">
        <f t="shared" si="13"/>
        <v>0</v>
      </c>
      <c r="Z42" s="177">
        <f t="shared" si="13"/>
        <v>0</v>
      </c>
      <c r="AA42" s="348"/>
      <c r="AB42" s="349"/>
      <c r="AC42" s="349"/>
      <c r="AD42" s="349"/>
      <c r="AE42" s="349"/>
      <c r="AF42" s="350"/>
    </row>
    <row r="43" spans="1:32" ht="13.5" customHeight="1" x14ac:dyDescent="0.2">
      <c r="A43" s="184" t="s">
        <v>9</v>
      </c>
      <c r="B43" s="154" t="s">
        <v>11</v>
      </c>
      <c r="C43" s="322" t="s">
        <v>17</v>
      </c>
      <c r="D43" s="323"/>
      <c r="E43" s="323"/>
      <c r="F43" s="323"/>
      <c r="G43" s="323"/>
      <c r="H43" s="324"/>
      <c r="I43" s="178">
        <f>I42</f>
        <v>59.879999999999995</v>
      </c>
      <c r="J43" s="178">
        <f>J42</f>
        <v>59.879999999999995</v>
      </c>
      <c r="K43" s="178">
        <f t="shared" si="12"/>
        <v>0</v>
      </c>
      <c r="L43" s="178">
        <f t="shared" si="12"/>
        <v>0</v>
      </c>
      <c r="M43" s="178">
        <f t="shared" si="12"/>
        <v>0</v>
      </c>
      <c r="N43" s="178">
        <f t="shared" si="12"/>
        <v>0</v>
      </c>
      <c r="O43" s="178">
        <f t="shared" si="12"/>
        <v>0</v>
      </c>
      <c r="P43" s="178">
        <f t="shared" si="12"/>
        <v>0</v>
      </c>
      <c r="Q43" s="178">
        <f t="shared" si="12"/>
        <v>0</v>
      </c>
      <c r="R43" s="178">
        <f>R42</f>
        <v>70.80368</v>
      </c>
      <c r="S43" s="178">
        <f>S42</f>
        <v>70.80368</v>
      </c>
      <c r="T43" s="178">
        <f t="shared" ref="T43:Z43" si="14">T42</f>
        <v>0</v>
      </c>
      <c r="U43" s="178">
        <f t="shared" si="14"/>
        <v>0</v>
      </c>
      <c r="V43" s="178">
        <f t="shared" si="14"/>
        <v>0</v>
      </c>
      <c r="W43" s="178">
        <f t="shared" si="14"/>
        <v>0</v>
      </c>
      <c r="X43" s="178">
        <f t="shared" si="14"/>
        <v>0</v>
      </c>
      <c r="Y43" s="178">
        <f t="shared" si="14"/>
        <v>0</v>
      </c>
      <c r="Z43" s="178">
        <f t="shared" si="14"/>
        <v>0</v>
      </c>
      <c r="AA43" s="331"/>
      <c r="AB43" s="332"/>
      <c r="AC43" s="332"/>
      <c r="AD43" s="332"/>
      <c r="AE43" s="332"/>
      <c r="AF43" s="333"/>
    </row>
    <row r="44" spans="1:32" s="3" customFormat="1" ht="30.6" customHeight="1" x14ac:dyDescent="0.2">
      <c r="A44" s="184" t="s">
        <v>9</v>
      </c>
      <c r="B44" s="154" t="s">
        <v>22</v>
      </c>
      <c r="C44" s="342" t="s">
        <v>159</v>
      </c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4"/>
      <c r="AA44" s="244" t="s">
        <v>193</v>
      </c>
      <c r="AB44" s="240" t="s">
        <v>211</v>
      </c>
      <c r="AC44" s="245" t="s">
        <v>202</v>
      </c>
      <c r="AD44" s="259">
        <v>20</v>
      </c>
      <c r="AE44" s="245">
        <v>20</v>
      </c>
      <c r="AF44" s="551"/>
    </row>
    <row r="45" spans="1:32" s="3" customFormat="1" ht="27" customHeight="1" x14ac:dyDescent="0.2">
      <c r="A45" s="231" t="s">
        <v>9</v>
      </c>
      <c r="B45" s="154" t="s">
        <v>22</v>
      </c>
      <c r="C45" s="155" t="s">
        <v>9</v>
      </c>
      <c r="D45" s="337" t="s">
        <v>179</v>
      </c>
      <c r="E45" s="338"/>
      <c r="F45" s="339"/>
      <c r="G45" s="232" t="s">
        <v>198</v>
      </c>
      <c r="H45" s="227"/>
      <c r="I45" s="228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46" t="s">
        <v>193</v>
      </c>
      <c r="AB45" s="251" t="s">
        <v>212</v>
      </c>
      <c r="AC45" s="252" t="s">
        <v>149</v>
      </c>
      <c r="AD45" s="268">
        <v>1</v>
      </c>
      <c r="AE45" s="252">
        <v>1</v>
      </c>
      <c r="AF45" s="549"/>
    </row>
    <row r="46" spans="1:32" s="3" customFormat="1" ht="27.75" customHeight="1" x14ac:dyDescent="0.2">
      <c r="A46" s="390" t="s">
        <v>9</v>
      </c>
      <c r="B46" s="374" t="s">
        <v>22</v>
      </c>
      <c r="C46" s="340" t="s">
        <v>9</v>
      </c>
      <c r="D46" s="304" t="s">
        <v>9</v>
      </c>
      <c r="E46" s="307" t="s">
        <v>180</v>
      </c>
      <c r="F46" s="308"/>
      <c r="G46" s="225" t="s">
        <v>196</v>
      </c>
      <c r="H46" s="345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6"/>
      <c r="AE46" s="346"/>
      <c r="AF46" s="347"/>
    </row>
    <row r="47" spans="1:32" s="3" customFormat="1" ht="39" customHeight="1" x14ac:dyDescent="0.2">
      <c r="A47" s="390"/>
      <c r="B47" s="374"/>
      <c r="C47" s="340"/>
      <c r="D47" s="305"/>
      <c r="E47" s="167" t="s">
        <v>9</v>
      </c>
      <c r="F47" s="199" t="s">
        <v>181</v>
      </c>
      <c r="G47" s="199"/>
      <c r="H47" s="157" t="s">
        <v>13</v>
      </c>
      <c r="I47" s="182">
        <f>J47+K47+L47+M47+N47+O47+P47+Q47</f>
        <v>22.588000000000001</v>
      </c>
      <c r="J47" s="173">
        <v>22.588000000000001</v>
      </c>
      <c r="K47" s="157"/>
      <c r="L47" s="157"/>
      <c r="M47" s="157"/>
      <c r="N47" s="157"/>
      <c r="O47" s="157"/>
      <c r="P47" s="157"/>
      <c r="Q47" s="157"/>
      <c r="R47" s="182">
        <f>S47+T47+U47+V47+W47+X47+Y47+Z47</f>
        <v>18.343109999999999</v>
      </c>
      <c r="S47" s="173">
        <v>18.343109999999999</v>
      </c>
      <c r="T47" s="157"/>
      <c r="U47" s="157"/>
      <c r="V47" s="157"/>
      <c r="W47" s="157"/>
      <c r="X47" s="157"/>
      <c r="Y47" s="157"/>
      <c r="Z47" s="157"/>
      <c r="AA47" s="256" t="s">
        <v>193</v>
      </c>
      <c r="AB47" s="206" t="s">
        <v>151</v>
      </c>
      <c r="AC47" s="203" t="s">
        <v>147</v>
      </c>
      <c r="AD47" s="264">
        <v>8</v>
      </c>
      <c r="AE47" s="290">
        <v>8</v>
      </c>
      <c r="AF47" s="552"/>
    </row>
    <row r="48" spans="1:32" s="3" customFormat="1" ht="18" customHeight="1" x14ac:dyDescent="0.2">
      <c r="A48" s="390"/>
      <c r="B48" s="374"/>
      <c r="C48" s="340"/>
      <c r="D48" s="309" t="s">
        <v>14</v>
      </c>
      <c r="E48" s="310"/>
      <c r="F48" s="310"/>
      <c r="G48" s="310"/>
      <c r="H48" s="311"/>
      <c r="I48" s="175">
        <f>I47</f>
        <v>22.588000000000001</v>
      </c>
      <c r="J48" s="175">
        <f t="shared" ref="J48:Q48" si="15">J47</f>
        <v>22.588000000000001</v>
      </c>
      <c r="K48" s="175">
        <f t="shared" si="15"/>
        <v>0</v>
      </c>
      <c r="L48" s="175">
        <f t="shared" si="15"/>
        <v>0</v>
      </c>
      <c r="M48" s="175">
        <f t="shared" si="15"/>
        <v>0</v>
      </c>
      <c r="N48" s="175">
        <f t="shared" si="15"/>
        <v>0</v>
      </c>
      <c r="O48" s="175">
        <f t="shared" si="15"/>
        <v>0</v>
      </c>
      <c r="P48" s="175">
        <f t="shared" si="15"/>
        <v>0</v>
      </c>
      <c r="Q48" s="175">
        <f t="shared" si="15"/>
        <v>0</v>
      </c>
      <c r="R48" s="175">
        <f>R47</f>
        <v>18.343109999999999</v>
      </c>
      <c r="S48" s="175">
        <f t="shared" ref="S48:Z48" si="16">S47</f>
        <v>18.343109999999999</v>
      </c>
      <c r="T48" s="175">
        <f t="shared" si="16"/>
        <v>0</v>
      </c>
      <c r="U48" s="175">
        <f t="shared" si="16"/>
        <v>0</v>
      </c>
      <c r="V48" s="175">
        <f t="shared" si="16"/>
        <v>0</v>
      </c>
      <c r="W48" s="175">
        <f t="shared" si="16"/>
        <v>0</v>
      </c>
      <c r="X48" s="175">
        <f t="shared" si="16"/>
        <v>0</v>
      </c>
      <c r="Y48" s="175">
        <f t="shared" si="16"/>
        <v>0</v>
      </c>
      <c r="Z48" s="175">
        <f t="shared" si="16"/>
        <v>0</v>
      </c>
      <c r="AA48" s="329"/>
      <c r="AB48" s="329"/>
      <c r="AC48" s="329"/>
      <c r="AD48" s="329"/>
      <c r="AE48" s="275"/>
      <c r="AF48" s="546"/>
    </row>
    <row r="49" spans="1:32" s="3" customFormat="1" ht="30.75" customHeight="1" x14ac:dyDescent="0.2">
      <c r="A49" s="354" t="s">
        <v>9</v>
      </c>
      <c r="B49" s="393" t="s">
        <v>22</v>
      </c>
      <c r="C49" s="396" t="s">
        <v>9</v>
      </c>
      <c r="D49" s="354" t="s">
        <v>10</v>
      </c>
      <c r="E49" s="356" t="s">
        <v>188</v>
      </c>
      <c r="F49" s="356"/>
      <c r="G49" s="226" t="s">
        <v>196</v>
      </c>
      <c r="H49" s="325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6"/>
      <c r="AE49" s="326"/>
      <c r="AF49" s="327"/>
    </row>
    <row r="50" spans="1:32" s="3" customFormat="1" ht="55.5" customHeight="1" x14ac:dyDescent="0.2">
      <c r="A50" s="355"/>
      <c r="B50" s="394"/>
      <c r="C50" s="397"/>
      <c r="D50" s="355"/>
      <c r="E50" s="210" t="s">
        <v>9</v>
      </c>
      <c r="F50" s="209" t="s">
        <v>182</v>
      </c>
      <c r="G50" s="209"/>
      <c r="H50" s="157"/>
      <c r="I50" s="172"/>
      <c r="J50" s="173"/>
      <c r="K50" s="173"/>
      <c r="L50" s="173"/>
      <c r="M50" s="173"/>
      <c r="N50" s="173"/>
      <c r="O50" s="173"/>
      <c r="P50" s="173"/>
      <c r="Q50" s="173"/>
      <c r="R50" s="172"/>
      <c r="S50" s="173"/>
      <c r="T50" s="173"/>
      <c r="U50" s="173"/>
      <c r="V50" s="173"/>
      <c r="W50" s="173"/>
      <c r="X50" s="173"/>
      <c r="Y50" s="173"/>
      <c r="Z50" s="173"/>
      <c r="AA50" s="256" t="s">
        <v>193</v>
      </c>
      <c r="AB50" s="207" t="s">
        <v>163</v>
      </c>
      <c r="AC50" s="204" t="s">
        <v>147</v>
      </c>
      <c r="AD50" s="264">
        <v>55</v>
      </c>
      <c r="AE50" s="290">
        <v>18</v>
      </c>
      <c r="AF50" s="550" t="s">
        <v>233</v>
      </c>
    </row>
    <row r="51" spans="1:32" s="3" customFormat="1" ht="27.75" customHeight="1" x14ac:dyDescent="0.2">
      <c r="A51" s="355"/>
      <c r="B51" s="394"/>
      <c r="C51" s="397"/>
      <c r="D51" s="355"/>
      <c r="E51" s="210" t="s">
        <v>10</v>
      </c>
      <c r="F51" s="199" t="s">
        <v>185</v>
      </c>
      <c r="G51" s="199"/>
      <c r="H51" s="157"/>
      <c r="I51" s="172"/>
      <c r="J51" s="173"/>
      <c r="K51" s="173"/>
      <c r="L51" s="173"/>
      <c r="M51" s="173"/>
      <c r="N51" s="173"/>
      <c r="O51" s="173"/>
      <c r="P51" s="173"/>
      <c r="Q51" s="173"/>
      <c r="R51" s="172"/>
      <c r="S51" s="173"/>
      <c r="T51" s="173"/>
      <c r="U51" s="173"/>
      <c r="V51" s="173"/>
      <c r="W51" s="173"/>
      <c r="X51" s="173"/>
      <c r="Y51" s="173"/>
      <c r="Z51" s="173"/>
      <c r="AA51" s="256" t="s">
        <v>193</v>
      </c>
      <c r="AB51" s="199" t="s">
        <v>153</v>
      </c>
      <c r="AC51" s="204" t="s">
        <v>147</v>
      </c>
      <c r="AD51" s="264">
        <v>20</v>
      </c>
      <c r="AE51" s="290">
        <v>25</v>
      </c>
      <c r="AF51" s="550" t="s">
        <v>225</v>
      </c>
    </row>
    <row r="52" spans="1:32" s="3" customFormat="1" ht="36.75" customHeight="1" x14ac:dyDescent="0.2">
      <c r="A52" s="355"/>
      <c r="B52" s="394"/>
      <c r="C52" s="397"/>
      <c r="D52" s="355"/>
      <c r="E52" s="210" t="s">
        <v>11</v>
      </c>
      <c r="F52" s="199" t="s">
        <v>183</v>
      </c>
      <c r="G52" s="199"/>
      <c r="H52" s="157"/>
      <c r="I52" s="172"/>
      <c r="J52" s="173"/>
      <c r="K52" s="173"/>
      <c r="L52" s="173"/>
      <c r="M52" s="173"/>
      <c r="N52" s="173"/>
      <c r="O52" s="173"/>
      <c r="P52" s="173"/>
      <c r="Q52" s="173"/>
      <c r="R52" s="172"/>
      <c r="S52" s="173"/>
      <c r="T52" s="173"/>
      <c r="U52" s="173"/>
      <c r="V52" s="173"/>
      <c r="W52" s="173"/>
      <c r="X52" s="173"/>
      <c r="Y52" s="173"/>
      <c r="Z52" s="173"/>
      <c r="AA52" s="256" t="s">
        <v>193</v>
      </c>
      <c r="AB52" s="199" t="s">
        <v>189</v>
      </c>
      <c r="AC52" s="204" t="s">
        <v>147</v>
      </c>
      <c r="AD52" s="264">
        <v>30</v>
      </c>
      <c r="AE52" s="290">
        <v>90</v>
      </c>
      <c r="AF52" s="550" t="s">
        <v>226</v>
      </c>
    </row>
    <row r="53" spans="1:32" s="3" customFormat="1" ht="39" hidden="1" customHeight="1" x14ac:dyDescent="0.2">
      <c r="A53" s="355"/>
      <c r="B53" s="394"/>
      <c r="C53" s="397"/>
      <c r="D53" s="355"/>
      <c r="E53" s="210" t="s">
        <v>12</v>
      </c>
      <c r="F53" s="208" t="s">
        <v>184</v>
      </c>
      <c r="G53" s="208"/>
      <c r="H53" s="157"/>
      <c r="I53" s="172"/>
      <c r="J53" s="174"/>
      <c r="K53" s="174"/>
      <c r="L53" s="174"/>
      <c r="M53" s="174"/>
      <c r="N53" s="174"/>
      <c r="O53" s="174"/>
      <c r="P53" s="174"/>
      <c r="Q53" s="174"/>
      <c r="R53" s="172"/>
      <c r="S53" s="174"/>
      <c r="T53" s="174"/>
      <c r="U53" s="174"/>
      <c r="V53" s="174"/>
      <c r="W53" s="174"/>
      <c r="X53" s="174"/>
      <c r="Y53" s="174"/>
      <c r="Z53" s="174"/>
      <c r="AA53" s="256" t="s">
        <v>193</v>
      </c>
      <c r="AB53" s="199" t="s">
        <v>153</v>
      </c>
      <c r="AC53" s="204" t="s">
        <v>149</v>
      </c>
      <c r="AD53" s="264">
        <v>0</v>
      </c>
      <c r="AE53" s="290">
        <v>0</v>
      </c>
      <c r="AF53" s="550"/>
    </row>
    <row r="54" spans="1:32" s="3" customFormat="1" ht="27" customHeight="1" x14ac:dyDescent="0.2">
      <c r="A54" s="355"/>
      <c r="B54" s="394"/>
      <c r="C54" s="397"/>
      <c r="D54" s="355"/>
      <c r="E54" s="210" t="s">
        <v>12</v>
      </c>
      <c r="F54" s="208" t="s">
        <v>186</v>
      </c>
      <c r="G54" s="208"/>
      <c r="H54" s="157"/>
      <c r="I54" s="172"/>
      <c r="J54" s="174"/>
      <c r="K54" s="174"/>
      <c r="L54" s="174"/>
      <c r="M54" s="174"/>
      <c r="N54" s="174"/>
      <c r="O54" s="174"/>
      <c r="P54" s="174"/>
      <c r="Q54" s="174"/>
      <c r="R54" s="172"/>
      <c r="S54" s="174"/>
      <c r="T54" s="174"/>
      <c r="U54" s="174"/>
      <c r="V54" s="174"/>
      <c r="W54" s="174"/>
      <c r="X54" s="174"/>
      <c r="Y54" s="174"/>
      <c r="Z54" s="174"/>
      <c r="AA54" s="256" t="s">
        <v>193</v>
      </c>
      <c r="AB54" s="199" t="s">
        <v>162</v>
      </c>
      <c r="AC54" s="204" t="s">
        <v>147</v>
      </c>
      <c r="AD54" s="264">
        <v>20</v>
      </c>
      <c r="AE54" s="290">
        <v>18</v>
      </c>
      <c r="AF54" s="550" t="s">
        <v>227</v>
      </c>
    </row>
    <row r="55" spans="1:32" s="3" customFormat="1" ht="44.25" customHeight="1" x14ac:dyDescent="0.2">
      <c r="A55" s="355"/>
      <c r="B55" s="394"/>
      <c r="C55" s="397"/>
      <c r="D55" s="355"/>
      <c r="E55" s="166" t="s">
        <v>22</v>
      </c>
      <c r="F55" s="208" t="s">
        <v>219</v>
      </c>
      <c r="G55" s="239"/>
      <c r="H55" s="157" t="s">
        <v>13</v>
      </c>
      <c r="I55" s="182">
        <f>J55+K55+L55+M55+N55+O55+P55+Q55</f>
        <v>0</v>
      </c>
      <c r="J55" s="174"/>
      <c r="K55" s="174"/>
      <c r="L55" s="174"/>
      <c r="M55" s="174"/>
      <c r="N55" s="174"/>
      <c r="O55" s="174"/>
      <c r="P55" s="174"/>
      <c r="Q55" s="174"/>
      <c r="R55" s="182">
        <f>S55+T55+U55+V55+W55+X55+Y55+Z55</f>
        <v>0</v>
      </c>
      <c r="S55" s="174"/>
      <c r="T55" s="174"/>
      <c r="U55" s="174"/>
      <c r="V55" s="174"/>
      <c r="W55" s="174"/>
      <c r="X55" s="174"/>
      <c r="Y55" s="174"/>
      <c r="Z55" s="174"/>
      <c r="AA55" s="256" t="s">
        <v>193</v>
      </c>
      <c r="AB55" s="199" t="s">
        <v>218</v>
      </c>
      <c r="AC55" s="204" t="s">
        <v>149</v>
      </c>
      <c r="AD55" s="262">
        <v>9</v>
      </c>
      <c r="AE55" s="204">
        <v>2</v>
      </c>
      <c r="AF55" s="550" t="s">
        <v>228</v>
      </c>
    </row>
    <row r="56" spans="1:32" s="3" customFormat="1" ht="15" customHeight="1" x14ac:dyDescent="0.2">
      <c r="A56" s="392"/>
      <c r="B56" s="395"/>
      <c r="C56" s="398"/>
      <c r="D56" s="309" t="s">
        <v>14</v>
      </c>
      <c r="E56" s="310"/>
      <c r="F56" s="310"/>
      <c r="G56" s="310"/>
      <c r="H56" s="311"/>
      <c r="I56" s="175">
        <f t="shared" ref="I56:Q56" si="17">I50</f>
        <v>0</v>
      </c>
      <c r="J56" s="175">
        <f t="shared" si="17"/>
        <v>0</v>
      </c>
      <c r="K56" s="175">
        <f t="shared" si="17"/>
        <v>0</v>
      </c>
      <c r="L56" s="175">
        <f t="shared" si="17"/>
        <v>0</v>
      </c>
      <c r="M56" s="175">
        <f t="shared" si="17"/>
        <v>0</v>
      </c>
      <c r="N56" s="175">
        <f t="shared" si="17"/>
        <v>0</v>
      </c>
      <c r="O56" s="175">
        <f t="shared" si="17"/>
        <v>0</v>
      </c>
      <c r="P56" s="175">
        <f t="shared" si="17"/>
        <v>0</v>
      </c>
      <c r="Q56" s="175">
        <f t="shared" si="17"/>
        <v>0</v>
      </c>
      <c r="R56" s="175">
        <f t="shared" ref="R56:Z56" si="18">R50</f>
        <v>0</v>
      </c>
      <c r="S56" s="175">
        <f t="shared" si="18"/>
        <v>0</v>
      </c>
      <c r="T56" s="175">
        <f t="shared" si="18"/>
        <v>0</v>
      </c>
      <c r="U56" s="175">
        <f t="shared" si="18"/>
        <v>0</v>
      </c>
      <c r="V56" s="175">
        <f t="shared" si="18"/>
        <v>0</v>
      </c>
      <c r="W56" s="175">
        <f t="shared" si="18"/>
        <v>0</v>
      </c>
      <c r="X56" s="175">
        <f t="shared" si="18"/>
        <v>0</v>
      </c>
      <c r="Y56" s="175">
        <f t="shared" si="18"/>
        <v>0</v>
      </c>
      <c r="Z56" s="175">
        <f t="shared" si="18"/>
        <v>0</v>
      </c>
      <c r="AA56" s="288"/>
      <c r="AB56" s="286"/>
      <c r="AC56" s="286"/>
      <c r="AD56" s="286"/>
      <c r="AE56" s="286"/>
      <c r="AF56" s="541"/>
    </row>
    <row r="57" spans="1:32" x14ac:dyDescent="0.2">
      <c r="A57" s="184" t="s">
        <v>9</v>
      </c>
      <c r="B57" s="154" t="s">
        <v>22</v>
      </c>
      <c r="C57" s="155" t="s">
        <v>9</v>
      </c>
      <c r="D57" s="312" t="s">
        <v>15</v>
      </c>
      <c r="E57" s="313"/>
      <c r="F57" s="313"/>
      <c r="G57" s="313"/>
      <c r="H57" s="314"/>
      <c r="I57" s="177">
        <f t="shared" ref="I57:Q57" si="19">I48+I56</f>
        <v>22.588000000000001</v>
      </c>
      <c r="J57" s="177">
        <f t="shared" si="19"/>
        <v>22.588000000000001</v>
      </c>
      <c r="K57" s="177">
        <f t="shared" si="19"/>
        <v>0</v>
      </c>
      <c r="L57" s="177">
        <f t="shared" si="19"/>
        <v>0</v>
      </c>
      <c r="M57" s="177">
        <f t="shared" si="19"/>
        <v>0</v>
      </c>
      <c r="N57" s="177">
        <f t="shared" si="19"/>
        <v>0</v>
      </c>
      <c r="O57" s="177">
        <f t="shared" si="19"/>
        <v>0</v>
      </c>
      <c r="P57" s="177">
        <f t="shared" si="19"/>
        <v>0</v>
      </c>
      <c r="Q57" s="177">
        <f t="shared" si="19"/>
        <v>0</v>
      </c>
      <c r="R57" s="177">
        <f t="shared" ref="R57:Z57" si="20">R48+R56</f>
        <v>18.343109999999999</v>
      </c>
      <c r="S57" s="177">
        <f t="shared" si="20"/>
        <v>18.343109999999999</v>
      </c>
      <c r="T57" s="177">
        <f t="shared" si="20"/>
        <v>0</v>
      </c>
      <c r="U57" s="177">
        <f t="shared" si="20"/>
        <v>0</v>
      </c>
      <c r="V57" s="177">
        <f t="shared" si="20"/>
        <v>0</v>
      </c>
      <c r="W57" s="177">
        <f t="shared" si="20"/>
        <v>0</v>
      </c>
      <c r="X57" s="177">
        <f t="shared" si="20"/>
        <v>0</v>
      </c>
      <c r="Y57" s="177">
        <f t="shared" si="20"/>
        <v>0</v>
      </c>
      <c r="Z57" s="177">
        <f t="shared" si="20"/>
        <v>0</v>
      </c>
      <c r="AA57" s="348"/>
      <c r="AB57" s="349"/>
      <c r="AC57" s="349"/>
      <c r="AD57" s="349"/>
      <c r="AE57" s="349"/>
      <c r="AF57" s="350"/>
    </row>
    <row r="58" spans="1:32" ht="13.5" customHeight="1" x14ac:dyDescent="0.2">
      <c r="A58" s="184" t="s">
        <v>9</v>
      </c>
      <c r="B58" s="154" t="s">
        <v>22</v>
      </c>
      <c r="C58" s="322" t="s">
        <v>17</v>
      </c>
      <c r="D58" s="323"/>
      <c r="E58" s="323"/>
      <c r="F58" s="323"/>
      <c r="G58" s="323"/>
      <c r="H58" s="324"/>
      <c r="I58" s="178">
        <f>I57</f>
        <v>22.588000000000001</v>
      </c>
      <c r="J58" s="178">
        <f t="shared" ref="J58:Q58" si="21">J57</f>
        <v>22.588000000000001</v>
      </c>
      <c r="K58" s="178">
        <f t="shared" si="21"/>
        <v>0</v>
      </c>
      <c r="L58" s="178">
        <f t="shared" si="21"/>
        <v>0</v>
      </c>
      <c r="M58" s="178">
        <f t="shared" si="21"/>
        <v>0</v>
      </c>
      <c r="N58" s="178">
        <f t="shared" si="21"/>
        <v>0</v>
      </c>
      <c r="O58" s="178">
        <f t="shared" si="21"/>
        <v>0</v>
      </c>
      <c r="P58" s="178">
        <f t="shared" si="21"/>
        <v>0</v>
      </c>
      <c r="Q58" s="178">
        <f t="shared" si="21"/>
        <v>0</v>
      </c>
      <c r="R58" s="178">
        <f>R57</f>
        <v>18.343109999999999</v>
      </c>
      <c r="S58" s="178">
        <f t="shared" ref="S58:Z58" si="22">S57</f>
        <v>18.343109999999999</v>
      </c>
      <c r="T58" s="178">
        <f t="shared" si="22"/>
        <v>0</v>
      </c>
      <c r="U58" s="178">
        <f t="shared" si="22"/>
        <v>0</v>
      </c>
      <c r="V58" s="178">
        <f t="shared" si="22"/>
        <v>0</v>
      </c>
      <c r="W58" s="178">
        <f t="shared" si="22"/>
        <v>0</v>
      </c>
      <c r="X58" s="178">
        <f t="shared" si="22"/>
        <v>0</v>
      </c>
      <c r="Y58" s="178">
        <f t="shared" si="22"/>
        <v>0</v>
      </c>
      <c r="Z58" s="178">
        <f t="shared" si="22"/>
        <v>0</v>
      </c>
      <c r="AA58" s="331"/>
      <c r="AB58" s="332"/>
      <c r="AC58" s="332"/>
      <c r="AD58" s="332"/>
      <c r="AE58" s="332"/>
      <c r="AF58" s="333"/>
    </row>
    <row r="59" spans="1:32" ht="31.9" customHeight="1" x14ac:dyDescent="0.2">
      <c r="A59" s="184" t="s">
        <v>9</v>
      </c>
      <c r="B59" s="154" t="s">
        <v>24</v>
      </c>
      <c r="C59" s="342" t="s">
        <v>161</v>
      </c>
      <c r="D59" s="343"/>
      <c r="E59" s="343"/>
      <c r="F59" s="343"/>
      <c r="G59" s="343"/>
      <c r="H59" s="343"/>
      <c r="I59" s="343"/>
      <c r="J59" s="343"/>
      <c r="K59" s="343"/>
      <c r="L59" s="343"/>
      <c r="M59" s="343"/>
      <c r="N59" s="343"/>
      <c r="O59" s="343"/>
      <c r="P59" s="343"/>
      <c r="Q59" s="344"/>
      <c r="R59" s="291"/>
      <c r="S59" s="291"/>
      <c r="T59" s="291"/>
      <c r="U59" s="291"/>
      <c r="V59" s="291"/>
      <c r="W59" s="291"/>
      <c r="X59" s="291"/>
      <c r="Y59" s="291"/>
      <c r="Z59" s="291"/>
      <c r="AA59" s="244" t="s">
        <v>193</v>
      </c>
      <c r="AB59" s="243" t="s">
        <v>213</v>
      </c>
      <c r="AC59" s="245" t="s">
        <v>149</v>
      </c>
      <c r="AD59" s="259">
        <v>1</v>
      </c>
      <c r="AE59" s="245">
        <v>1</v>
      </c>
      <c r="AF59" s="536"/>
    </row>
    <row r="60" spans="1:32" ht="33" customHeight="1" x14ac:dyDescent="0.2">
      <c r="A60" s="162" t="s">
        <v>9</v>
      </c>
      <c r="B60" s="154" t="s">
        <v>24</v>
      </c>
      <c r="C60" s="155" t="s">
        <v>9</v>
      </c>
      <c r="D60" s="337" t="s">
        <v>214</v>
      </c>
      <c r="E60" s="338"/>
      <c r="F60" s="339"/>
      <c r="G60" s="232" t="s">
        <v>198</v>
      </c>
      <c r="H60" s="351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3"/>
      <c r="AA60" s="246" t="s">
        <v>193</v>
      </c>
      <c r="AB60" s="247" t="s">
        <v>215</v>
      </c>
      <c r="AC60" s="232" t="s">
        <v>149</v>
      </c>
      <c r="AD60" s="260">
        <v>1</v>
      </c>
      <c r="AE60" s="232">
        <v>1</v>
      </c>
      <c r="AF60" s="537"/>
    </row>
    <row r="61" spans="1:32" ht="31.5" customHeight="1" x14ac:dyDescent="0.2">
      <c r="A61" s="295" t="s">
        <v>9</v>
      </c>
      <c r="B61" s="298" t="s">
        <v>24</v>
      </c>
      <c r="C61" s="301" t="s">
        <v>9</v>
      </c>
      <c r="D61" s="304" t="s">
        <v>9</v>
      </c>
      <c r="E61" s="307" t="s">
        <v>187</v>
      </c>
      <c r="F61" s="308"/>
      <c r="G61" s="225" t="s">
        <v>197</v>
      </c>
      <c r="H61" s="325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6"/>
      <c r="AE61" s="326"/>
      <c r="AF61" s="327"/>
    </row>
    <row r="62" spans="1:32" ht="46.5" customHeight="1" x14ac:dyDescent="0.2">
      <c r="A62" s="296"/>
      <c r="B62" s="299"/>
      <c r="C62" s="302"/>
      <c r="D62" s="305"/>
      <c r="E62" s="167" t="s">
        <v>9</v>
      </c>
      <c r="F62" s="199" t="s">
        <v>176</v>
      </c>
      <c r="G62" s="199"/>
      <c r="H62" s="179" t="s">
        <v>177</v>
      </c>
      <c r="I62" s="172">
        <f>J62+K62+L62+M62+N62+O62+P62+Q62</f>
        <v>4.0299999999999994</v>
      </c>
      <c r="J62" s="173">
        <v>2</v>
      </c>
      <c r="K62" s="173"/>
      <c r="L62" s="173">
        <v>2.0299999999999998</v>
      </c>
      <c r="M62" s="173"/>
      <c r="N62" s="173"/>
      <c r="O62" s="173"/>
      <c r="P62" s="173"/>
      <c r="Q62" s="157"/>
      <c r="R62" s="172">
        <f>S62+T62+U62+V62+W62+X62+Y62+Z62</f>
        <v>4.4217300000000002</v>
      </c>
      <c r="S62" s="173">
        <v>1.99973</v>
      </c>
      <c r="T62" s="173"/>
      <c r="U62" s="173">
        <v>2.4220000000000002</v>
      </c>
      <c r="V62" s="173"/>
      <c r="W62" s="173"/>
      <c r="X62" s="173"/>
      <c r="Y62" s="173"/>
      <c r="Z62" s="157"/>
      <c r="AA62" s="256" t="s">
        <v>193</v>
      </c>
      <c r="AB62" s="199" t="s">
        <v>178</v>
      </c>
      <c r="AC62" s="203" t="s">
        <v>147</v>
      </c>
      <c r="AD62" s="262">
        <v>1</v>
      </c>
      <c r="AE62" s="204">
        <v>1</v>
      </c>
      <c r="AF62" s="550"/>
    </row>
    <row r="63" spans="1:32" ht="12.75" hidden="1" customHeight="1" x14ac:dyDescent="0.2">
      <c r="A63" s="296"/>
      <c r="B63" s="299"/>
      <c r="C63" s="302"/>
      <c r="D63" s="305"/>
      <c r="E63" s="166"/>
      <c r="F63" s="161"/>
      <c r="G63" s="161"/>
      <c r="H63" s="157"/>
      <c r="I63" s="172"/>
      <c r="J63" s="174"/>
      <c r="K63" s="174"/>
      <c r="L63" s="174"/>
      <c r="M63" s="174"/>
      <c r="N63" s="174"/>
      <c r="O63" s="174"/>
      <c r="P63" s="174"/>
      <c r="Q63" s="159"/>
      <c r="R63" s="172"/>
      <c r="S63" s="174"/>
      <c r="T63" s="174"/>
      <c r="U63" s="174"/>
      <c r="V63" s="174"/>
      <c r="W63" s="174"/>
      <c r="X63" s="174"/>
      <c r="Y63" s="174"/>
      <c r="Z63" s="159"/>
      <c r="AA63" s="257"/>
      <c r="AB63" s="181"/>
      <c r="AC63" s="187"/>
      <c r="AD63" s="266"/>
      <c r="AE63" s="281"/>
      <c r="AF63" s="553"/>
    </row>
    <row r="64" spans="1:32" ht="12.75" hidden="1" customHeight="1" x14ac:dyDescent="0.2">
      <c r="A64" s="296"/>
      <c r="B64" s="299"/>
      <c r="C64" s="302"/>
      <c r="D64" s="306"/>
      <c r="E64" s="168"/>
      <c r="F64" s="160"/>
      <c r="G64" s="160"/>
      <c r="H64" s="159"/>
      <c r="I64" s="172"/>
      <c r="J64" s="174"/>
      <c r="K64" s="174"/>
      <c r="L64" s="174"/>
      <c r="M64" s="174"/>
      <c r="N64" s="174"/>
      <c r="O64" s="174"/>
      <c r="P64" s="174"/>
      <c r="Q64" s="159"/>
      <c r="R64" s="172"/>
      <c r="S64" s="174"/>
      <c r="T64" s="174"/>
      <c r="U64" s="174"/>
      <c r="V64" s="174"/>
      <c r="W64" s="174"/>
      <c r="X64" s="174"/>
      <c r="Y64" s="174"/>
      <c r="Z64" s="159"/>
      <c r="AA64" s="257" t="s">
        <v>160</v>
      </c>
      <c r="AB64" s="158" t="s">
        <v>152</v>
      </c>
      <c r="AC64" s="187" t="s">
        <v>147</v>
      </c>
      <c r="AD64" s="266"/>
      <c r="AE64" s="281"/>
      <c r="AF64" s="545"/>
    </row>
    <row r="65" spans="1:32" ht="29.25" hidden="1" customHeight="1" x14ac:dyDescent="0.2">
      <c r="A65" s="296"/>
      <c r="B65" s="299"/>
      <c r="C65" s="302"/>
      <c r="D65" s="192"/>
      <c r="E65" s="194"/>
      <c r="F65" s="193"/>
      <c r="G65" s="193"/>
      <c r="H65" s="157"/>
      <c r="I65" s="172">
        <f>SUM(J65:Q65)</f>
        <v>0</v>
      </c>
      <c r="J65" s="174"/>
      <c r="K65" s="174"/>
      <c r="L65" s="174"/>
      <c r="M65" s="174"/>
      <c r="N65" s="174"/>
      <c r="O65" s="174"/>
      <c r="P65" s="174"/>
      <c r="Q65" s="159"/>
      <c r="R65" s="172">
        <f>SUM(S65:Z65)</f>
        <v>0</v>
      </c>
      <c r="S65" s="174"/>
      <c r="T65" s="174"/>
      <c r="U65" s="174"/>
      <c r="V65" s="174"/>
      <c r="W65" s="174"/>
      <c r="X65" s="174"/>
      <c r="Y65" s="174"/>
      <c r="Z65" s="159"/>
      <c r="AA65" s="257"/>
      <c r="AB65" s="181"/>
      <c r="AC65" s="187"/>
      <c r="AD65" s="266"/>
      <c r="AE65" s="281"/>
      <c r="AF65" s="553"/>
    </row>
    <row r="66" spans="1:32" x14ac:dyDescent="0.2">
      <c r="A66" s="297"/>
      <c r="B66" s="300"/>
      <c r="C66" s="303"/>
      <c r="D66" s="309" t="s">
        <v>14</v>
      </c>
      <c r="E66" s="310"/>
      <c r="F66" s="310"/>
      <c r="G66" s="310"/>
      <c r="H66" s="311"/>
      <c r="I66" s="175">
        <f>SUM(I62:I65)</f>
        <v>4.0299999999999994</v>
      </c>
      <c r="J66" s="175">
        <f t="shared" ref="J66:Q66" si="23">SUM(J62:J65)</f>
        <v>2</v>
      </c>
      <c r="K66" s="175">
        <f t="shared" si="23"/>
        <v>0</v>
      </c>
      <c r="L66" s="175">
        <f t="shared" si="23"/>
        <v>2.0299999999999998</v>
      </c>
      <c r="M66" s="175">
        <f t="shared" si="23"/>
        <v>0</v>
      </c>
      <c r="N66" s="175">
        <f t="shared" si="23"/>
        <v>0</v>
      </c>
      <c r="O66" s="175">
        <f t="shared" si="23"/>
        <v>0</v>
      </c>
      <c r="P66" s="175">
        <f t="shared" si="23"/>
        <v>0</v>
      </c>
      <c r="Q66" s="175">
        <f t="shared" si="23"/>
        <v>0</v>
      </c>
      <c r="R66" s="175">
        <f>SUM(R62:R65)</f>
        <v>4.4217300000000002</v>
      </c>
      <c r="S66" s="175">
        <f t="shared" ref="S66:Z66" si="24">SUM(S62:S65)</f>
        <v>1.99973</v>
      </c>
      <c r="T66" s="175">
        <f t="shared" si="24"/>
        <v>0</v>
      </c>
      <c r="U66" s="175">
        <f t="shared" si="24"/>
        <v>2.4220000000000002</v>
      </c>
      <c r="V66" s="175">
        <f t="shared" si="24"/>
        <v>0</v>
      </c>
      <c r="W66" s="175">
        <f t="shared" si="24"/>
        <v>0</v>
      </c>
      <c r="X66" s="175">
        <f t="shared" si="24"/>
        <v>0</v>
      </c>
      <c r="Y66" s="175">
        <f t="shared" si="24"/>
        <v>0</v>
      </c>
      <c r="Z66" s="175">
        <f t="shared" si="24"/>
        <v>0</v>
      </c>
      <c r="AA66" s="328"/>
      <c r="AB66" s="329"/>
      <c r="AC66" s="329"/>
      <c r="AD66" s="329"/>
      <c r="AE66" s="329"/>
      <c r="AF66" s="330"/>
    </row>
    <row r="67" spans="1:32" x14ac:dyDescent="0.2">
      <c r="A67" s="184" t="s">
        <v>9</v>
      </c>
      <c r="B67" s="154" t="s">
        <v>24</v>
      </c>
      <c r="C67" s="155" t="s">
        <v>9</v>
      </c>
      <c r="D67" s="312" t="s">
        <v>15</v>
      </c>
      <c r="E67" s="313"/>
      <c r="F67" s="313"/>
      <c r="G67" s="313"/>
      <c r="H67" s="314"/>
      <c r="I67" s="177">
        <f>I66</f>
        <v>4.0299999999999994</v>
      </c>
      <c r="J67" s="177">
        <f>J66</f>
        <v>2</v>
      </c>
      <c r="K67" s="177">
        <f t="shared" ref="K67:Q67" si="25">K58+K66</f>
        <v>0</v>
      </c>
      <c r="L67" s="177">
        <f t="shared" si="25"/>
        <v>2.0299999999999998</v>
      </c>
      <c r="M67" s="177">
        <f t="shared" si="25"/>
        <v>0</v>
      </c>
      <c r="N67" s="177">
        <f t="shared" si="25"/>
        <v>0</v>
      </c>
      <c r="O67" s="177">
        <f t="shared" si="25"/>
        <v>0</v>
      </c>
      <c r="P67" s="177">
        <f t="shared" si="25"/>
        <v>0</v>
      </c>
      <c r="Q67" s="177">
        <f t="shared" si="25"/>
        <v>0</v>
      </c>
      <c r="R67" s="177">
        <f>R66</f>
        <v>4.4217300000000002</v>
      </c>
      <c r="S67" s="177">
        <f>S66</f>
        <v>1.99973</v>
      </c>
      <c r="T67" s="177">
        <f t="shared" ref="T67:Z67" si="26">T58+T66</f>
        <v>0</v>
      </c>
      <c r="U67" s="177">
        <f t="shared" si="26"/>
        <v>2.4220000000000002</v>
      </c>
      <c r="V67" s="177">
        <f t="shared" si="26"/>
        <v>0</v>
      </c>
      <c r="W67" s="177">
        <f t="shared" si="26"/>
        <v>0</v>
      </c>
      <c r="X67" s="177">
        <f t="shared" si="26"/>
        <v>0</v>
      </c>
      <c r="Y67" s="177">
        <f t="shared" si="26"/>
        <v>0</v>
      </c>
      <c r="Z67" s="177">
        <f t="shared" si="26"/>
        <v>0</v>
      </c>
      <c r="AA67" s="289"/>
      <c r="AB67" s="287"/>
      <c r="AC67" s="287"/>
      <c r="AD67" s="287"/>
      <c r="AE67" s="287"/>
      <c r="AF67" s="554"/>
    </row>
    <row r="68" spans="1:32" x14ac:dyDescent="0.2">
      <c r="A68" s="184" t="s">
        <v>9</v>
      </c>
      <c r="B68" s="154" t="s">
        <v>24</v>
      </c>
      <c r="C68" s="322" t="s">
        <v>17</v>
      </c>
      <c r="D68" s="323"/>
      <c r="E68" s="323"/>
      <c r="F68" s="323"/>
      <c r="G68" s="323"/>
      <c r="H68" s="324"/>
      <c r="I68" s="178">
        <f>I67</f>
        <v>4.0299999999999994</v>
      </c>
      <c r="J68" s="178">
        <f t="shared" ref="J68:Q68" si="27">J67</f>
        <v>2</v>
      </c>
      <c r="K68" s="178">
        <f t="shared" si="27"/>
        <v>0</v>
      </c>
      <c r="L68" s="178">
        <f t="shared" si="27"/>
        <v>2.0299999999999998</v>
      </c>
      <c r="M68" s="178">
        <f t="shared" si="27"/>
        <v>0</v>
      </c>
      <c r="N68" s="178">
        <f t="shared" si="27"/>
        <v>0</v>
      </c>
      <c r="O68" s="178">
        <f t="shared" si="27"/>
        <v>0</v>
      </c>
      <c r="P68" s="178">
        <f t="shared" si="27"/>
        <v>0</v>
      </c>
      <c r="Q68" s="178">
        <f t="shared" si="27"/>
        <v>0</v>
      </c>
      <c r="R68" s="178">
        <f>R67</f>
        <v>4.4217300000000002</v>
      </c>
      <c r="S68" s="178">
        <f t="shared" ref="S68:Z68" si="28">S67</f>
        <v>1.99973</v>
      </c>
      <c r="T68" s="178">
        <f t="shared" si="28"/>
        <v>0</v>
      </c>
      <c r="U68" s="178">
        <f t="shared" si="28"/>
        <v>2.4220000000000002</v>
      </c>
      <c r="V68" s="178">
        <f t="shared" si="28"/>
        <v>0</v>
      </c>
      <c r="W68" s="178">
        <f t="shared" si="28"/>
        <v>0</v>
      </c>
      <c r="X68" s="178">
        <f t="shared" si="28"/>
        <v>0</v>
      </c>
      <c r="Y68" s="178">
        <f t="shared" si="28"/>
        <v>0</v>
      </c>
      <c r="Z68" s="178">
        <f t="shared" si="28"/>
        <v>0</v>
      </c>
      <c r="AA68" s="331"/>
      <c r="AB68" s="332"/>
      <c r="AC68" s="332"/>
      <c r="AD68" s="332"/>
      <c r="AE68" s="332"/>
      <c r="AF68" s="333"/>
    </row>
    <row r="69" spans="1:32" x14ac:dyDescent="0.2">
      <c r="A69" s="188" t="s">
        <v>9</v>
      </c>
      <c r="B69" s="315" t="s">
        <v>16</v>
      </c>
      <c r="C69" s="316"/>
      <c r="D69" s="316"/>
      <c r="E69" s="316"/>
      <c r="F69" s="316"/>
      <c r="G69" s="317"/>
      <c r="H69" s="318"/>
      <c r="I69" s="220">
        <f t="shared" ref="I69:P69" si="29">I17+I26+I43+I58+I68</f>
        <v>101.97800000000001</v>
      </c>
      <c r="J69" s="220">
        <f t="shared" si="29"/>
        <v>99.948000000000008</v>
      </c>
      <c r="K69" s="220">
        <f t="shared" si="29"/>
        <v>0</v>
      </c>
      <c r="L69" s="220">
        <f t="shared" si="29"/>
        <v>2.0299999999999998</v>
      </c>
      <c r="M69" s="220">
        <f t="shared" si="29"/>
        <v>0</v>
      </c>
      <c r="N69" s="220">
        <f t="shared" si="29"/>
        <v>0</v>
      </c>
      <c r="O69" s="220">
        <f t="shared" si="29"/>
        <v>0</v>
      </c>
      <c r="P69" s="220">
        <f t="shared" si="29"/>
        <v>0</v>
      </c>
      <c r="Q69" s="219">
        <f>SUM(Q17+Q26+Q33+Q43+Q48+Q68+Q58)</f>
        <v>0</v>
      </c>
      <c r="R69" s="220">
        <f>R17+R26+R43+R58+R68</f>
        <v>107.05577</v>
      </c>
      <c r="S69" s="220">
        <f t="shared" ref="S69:Y69" si="30">S17+S26+S43+S58+S68</f>
        <v>104.63377</v>
      </c>
      <c r="T69" s="220">
        <f t="shared" si="30"/>
        <v>0</v>
      </c>
      <c r="U69" s="220">
        <f t="shared" si="30"/>
        <v>2.4220000000000002</v>
      </c>
      <c r="V69" s="220">
        <f t="shared" si="30"/>
        <v>0</v>
      </c>
      <c r="W69" s="220">
        <f t="shared" si="30"/>
        <v>0</v>
      </c>
      <c r="X69" s="220">
        <f t="shared" si="30"/>
        <v>0</v>
      </c>
      <c r="Y69" s="220">
        <f t="shared" si="30"/>
        <v>0</v>
      </c>
      <c r="Z69" s="219">
        <f>SUM(Z17+Z26+Z33+Z43+Z48+Z68+Z58)</f>
        <v>0</v>
      </c>
      <c r="AA69" s="319"/>
      <c r="AB69" s="320"/>
      <c r="AC69" s="320"/>
      <c r="AD69" s="320"/>
      <c r="AE69" s="320"/>
      <c r="AF69" s="321"/>
    </row>
    <row r="70" spans="1:32" x14ac:dyDescent="0.2">
      <c r="A70" s="215"/>
      <c r="B70" s="212"/>
      <c r="C70" s="212"/>
      <c r="D70" s="212"/>
      <c r="E70" s="212"/>
      <c r="F70" s="212"/>
      <c r="G70" s="212"/>
      <c r="H70" s="216"/>
      <c r="I70" s="218"/>
      <c r="J70" s="213"/>
      <c r="K70" s="213"/>
      <c r="L70" s="213"/>
      <c r="M70" s="213"/>
      <c r="N70" s="213"/>
      <c r="O70" s="213"/>
      <c r="P70" s="213"/>
      <c r="Q70" s="213"/>
      <c r="R70" s="292"/>
      <c r="S70" s="213"/>
      <c r="T70" s="213"/>
      <c r="U70" s="213"/>
      <c r="V70" s="213"/>
      <c r="W70" s="213"/>
      <c r="X70" s="213"/>
      <c r="Y70" s="213"/>
      <c r="Z70" s="213"/>
      <c r="AA70" s="258"/>
      <c r="AB70" s="214"/>
      <c r="AC70" s="214"/>
      <c r="AD70" s="214"/>
      <c r="AE70" s="282"/>
      <c r="AF70" s="555"/>
    </row>
    <row r="71" spans="1:32" s="233" customFormat="1" ht="121.5" customHeight="1" x14ac:dyDescent="0.2">
      <c r="B71" s="334" t="s">
        <v>220</v>
      </c>
      <c r="C71" s="335"/>
      <c r="D71" s="335"/>
      <c r="E71" s="335"/>
      <c r="F71" s="335"/>
      <c r="G71" s="335"/>
      <c r="H71" s="335"/>
      <c r="I71" s="335"/>
      <c r="J71" s="335"/>
      <c r="K71" s="335"/>
      <c r="L71" s="335"/>
      <c r="M71" s="335"/>
      <c r="N71" s="335"/>
      <c r="O71" s="335"/>
      <c r="P71" s="335"/>
      <c r="Q71" s="335"/>
      <c r="R71" s="335"/>
      <c r="S71" s="335"/>
      <c r="T71" s="335"/>
      <c r="U71" s="335"/>
      <c r="V71" s="335"/>
      <c r="W71" s="335"/>
      <c r="X71" s="335"/>
      <c r="Y71" s="335"/>
      <c r="Z71" s="335"/>
      <c r="AA71" s="335"/>
      <c r="AB71" s="335"/>
      <c r="AC71" s="335"/>
      <c r="AD71" s="335"/>
      <c r="AE71" s="283"/>
      <c r="AF71" s="556"/>
    </row>
    <row r="72" spans="1:32" s="233" customFormat="1" ht="39" customHeight="1" x14ac:dyDescent="0.2">
      <c r="B72" s="336" t="s">
        <v>216</v>
      </c>
      <c r="C72" s="335"/>
      <c r="D72" s="335"/>
      <c r="E72" s="335"/>
      <c r="F72" s="335"/>
      <c r="G72" s="335"/>
      <c r="H72" s="335"/>
      <c r="I72" s="335"/>
      <c r="J72" s="335"/>
      <c r="K72" s="335"/>
      <c r="L72" s="335"/>
      <c r="M72" s="335"/>
      <c r="N72" s="335"/>
      <c r="O72" s="335"/>
      <c r="P72" s="335"/>
      <c r="Q72" s="335"/>
      <c r="R72" s="335"/>
      <c r="S72" s="335"/>
      <c r="T72" s="335"/>
      <c r="U72" s="335"/>
      <c r="V72" s="335"/>
      <c r="W72" s="335"/>
      <c r="X72" s="335"/>
      <c r="Y72" s="335"/>
      <c r="Z72" s="335"/>
      <c r="AA72" s="335"/>
      <c r="AB72" s="335"/>
      <c r="AC72" s="335"/>
      <c r="AD72" s="335"/>
      <c r="AE72" s="283"/>
      <c r="AF72" s="556"/>
    </row>
    <row r="73" spans="1:32" s="233" customFormat="1" x14ac:dyDescent="0.2">
      <c r="A73" s="234"/>
      <c r="B73" s="234"/>
      <c r="C73" s="234"/>
      <c r="D73" s="234"/>
      <c r="F73" s="235"/>
      <c r="G73" s="236"/>
      <c r="H73" s="235"/>
      <c r="I73" s="235"/>
      <c r="J73" s="235"/>
      <c r="K73" s="235"/>
      <c r="L73" s="235"/>
      <c r="M73" s="235"/>
      <c r="N73" s="235"/>
      <c r="O73" s="235"/>
      <c r="P73" s="235"/>
      <c r="Q73" s="235"/>
      <c r="R73" s="235"/>
      <c r="S73" s="235"/>
      <c r="T73" s="235"/>
      <c r="U73" s="235"/>
      <c r="V73" s="235"/>
      <c r="W73" s="235"/>
      <c r="X73" s="235"/>
      <c r="Y73" s="235"/>
      <c r="Z73" s="235"/>
      <c r="AA73" s="237"/>
      <c r="AC73" s="238"/>
      <c r="AD73" s="238"/>
      <c r="AE73" s="284"/>
      <c r="AF73" s="557"/>
    </row>
    <row r="74" spans="1:32" s="254" customFormat="1" ht="14.25" customHeight="1" x14ac:dyDescent="0.2">
      <c r="A74" s="253"/>
      <c r="B74" s="294" t="s">
        <v>217</v>
      </c>
      <c r="C74" s="294"/>
      <c r="D74" s="294"/>
      <c r="E74" s="294"/>
      <c r="F74" s="294"/>
      <c r="G74" s="294"/>
      <c r="H74" s="294"/>
      <c r="I74" s="294"/>
      <c r="J74" s="294"/>
      <c r="K74" s="294"/>
      <c r="L74" s="294"/>
      <c r="M74" s="294"/>
      <c r="N74" s="294"/>
      <c r="O74" s="294"/>
      <c r="P74" s="294"/>
      <c r="Q74" s="294"/>
      <c r="R74" s="294"/>
      <c r="S74" s="294"/>
      <c r="T74" s="294"/>
      <c r="U74" s="294"/>
      <c r="V74" s="294"/>
      <c r="W74" s="294"/>
      <c r="X74" s="294"/>
      <c r="Y74" s="294"/>
      <c r="Z74" s="294"/>
      <c r="AA74" s="294"/>
      <c r="AB74" s="294"/>
      <c r="AC74" s="294"/>
      <c r="AD74" s="294"/>
      <c r="AE74" s="285"/>
      <c r="AF74" s="558"/>
    </row>
  </sheetData>
  <mergeCells count="116">
    <mergeCell ref="AB1:AC1"/>
    <mergeCell ref="A29:A31"/>
    <mergeCell ref="B29:B31"/>
    <mergeCell ref="C17:H17"/>
    <mergeCell ref="E7:E9"/>
    <mergeCell ref="A49:A56"/>
    <mergeCell ref="B49:B56"/>
    <mergeCell ref="C49:C56"/>
    <mergeCell ref="H7:H9"/>
    <mergeCell ref="AA48:AD48"/>
    <mergeCell ref="D29:D30"/>
    <mergeCell ref="D20:D23"/>
    <mergeCell ref="C13:C15"/>
    <mergeCell ref="B20:B24"/>
    <mergeCell ref="E29:F29"/>
    <mergeCell ref="AA7:AA9"/>
    <mergeCell ref="D15:H15"/>
    <mergeCell ref="E13:F13"/>
    <mergeCell ref="A13:A15"/>
    <mergeCell ref="D7:D9"/>
    <mergeCell ref="D13:D14"/>
    <mergeCell ref="E20:F20"/>
    <mergeCell ref="A20:A24"/>
    <mergeCell ref="C20:C24"/>
    <mergeCell ref="A7:A9"/>
    <mergeCell ref="G7:G9"/>
    <mergeCell ref="D12:F12"/>
    <mergeCell ref="D19:F19"/>
    <mergeCell ref="AA16:AF16"/>
    <mergeCell ref="AA17:AF17"/>
    <mergeCell ref="H20:AF20"/>
    <mergeCell ref="C18:Z18"/>
    <mergeCell ref="A46:A48"/>
    <mergeCell ref="B46:B48"/>
    <mergeCell ref="A36:A41"/>
    <mergeCell ref="B36:B41"/>
    <mergeCell ref="C33:H33"/>
    <mergeCell ref="E46:F46"/>
    <mergeCell ref="C46:C48"/>
    <mergeCell ref="AA33:AD33"/>
    <mergeCell ref="D42:H42"/>
    <mergeCell ref="D35:F35"/>
    <mergeCell ref="D45:F45"/>
    <mergeCell ref="AA31:AD31"/>
    <mergeCell ref="D24:H24"/>
    <mergeCell ref="D25:H25"/>
    <mergeCell ref="C26:H26"/>
    <mergeCell ref="C29:C31"/>
    <mergeCell ref="D31:H31"/>
    <mergeCell ref="D28:AD28"/>
    <mergeCell ref="D32:H32"/>
    <mergeCell ref="AA32:AD32"/>
    <mergeCell ref="C27:AD27"/>
    <mergeCell ref="AB25:AF25"/>
    <mergeCell ref="AA26:AF26"/>
    <mergeCell ref="C34:Z34"/>
    <mergeCell ref="F37:F40"/>
    <mergeCell ref="F2:AA2"/>
    <mergeCell ref="AB2:AD2"/>
    <mergeCell ref="F3:AA3"/>
    <mergeCell ref="B5:AD5"/>
    <mergeCell ref="B4:AD4"/>
    <mergeCell ref="D16:H16"/>
    <mergeCell ref="I7:I9"/>
    <mergeCell ref="F7:F9"/>
    <mergeCell ref="B7:B9"/>
    <mergeCell ref="C7:C9"/>
    <mergeCell ref="J7:Q8"/>
    <mergeCell ref="B13:B15"/>
    <mergeCell ref="R7:R9"/>
    <mergeCell ref="S7:Z8"/>
    <mergeCell ref="AB7:AF8"/>
    <mergeCell ref="C11:Z11"/>
    <mergeCell ref="B10:AF10"/>
    <mergeCell ref="H13:AF13"/>
    <mergeCell ref="AA15:AF15"/>
    <mergeCell ref="D60:F60"/>
    <mergeCell ref="D56:H56"/>
    <mergeCell ref="C43:H43"/>
    <mergeCell ref="C36:C41"/>
    <mergeCell ref="D36:D40"/>
    <mergeCell ref="D46:D47"/>
    <mergeCell ref="D48:H48"/>
    <mergeCell ref="D57:H57"/>
    <mergeCell ref="C59:Q59"/>
    <mergeCell ref="H36:AF36"/>
    <mergeCell ref="AA41:AF41"/>
    <mergeCell ref="AA42:AF42"/>
    <mergeCell ref="AA43:AF43"/>
    <mergeCell ref="H49:AF49"/>
    <mergeCell ref="AA57:AF57"/>
    <mergeCell ref="AA58:AF58"/>
    <mergeCell ref="H60:Z60"/>
    <mergeCell ref="C58:H58"/>
    <mergeCell ref="D49:D55"/>
    <mergeCell ref="E49:F49"/>
    <mergeCell ref="C44:Z44"/>
    <mergeCell ref="H46:AF46"/>
    <mergeCell ref="E36:F36"/>
    <mergeCell ref="D41:H41"/>
    <mergeCell ref="B74:AD74"/>
    <mergeCell ref="A61:A66"/>
    <mergeCell ref="B61:B66"/>
    <mergeCell ref="C61:C66"/>
    <mergeCell ref="D61:D64"/>
    <mergeCell ref="E61:F61"/>
    <mergeCell ref="D66:H66"/>
    <mergeCell ref="D67:H67"/>
    <mergeCell ref="B69:H69"/>
    <mergeCell ref="AA69:AF69"/>
    <mergeCell ref="C68:H68"/>
    <mergeCell ref="H61:AF61"/>
    <mergeCell ref="AA66:AF66"/>
    <mergeCell ref="AA68:AF68"/>
    <mergeCell ref="B71:AD71"/>
    <mergeCell ref="B72:AD72"/>
  </mergeCells>
  <phoneticPr fontId="22" type="noConversion"/>
  <pageMargins left="3.937007874015748E-2" right="3.937007874015748E-2" top="0.19685039370078741" bottom="0.19685039370078741" header="0.11811023622047244" footer="0.11811023622047244"/>
  <pageSetup paperSize="9" scale="31" fitToWidth="0" orientation="landscape" r:id="rId1"/>
  <headerFooter alignWithMargins="0"/>
  <ignoredErrors>
    <ignoredError sqref="A13:A14 B13:D13 B15:C15 AA15 A10 A15 E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25" t="s">
        <v>1</v>
      </c>
      <c r="B2" s="490" t="s">
        <v>2</v>
      </c>
      <c r="C2" s="490" t="s">
        <v>3</v>
      </c>
      <c r="D2" s="513" t="s">
        <v>18</v>
      </c>
      <c r="E2" s="502" t="s">
        <v>4</v>
      </c>
      <c r="F2" s="527" t="s">
        <v>21</v>
      </c>
      <c r="G2" s="472" t="s">
        <v>5</v>
      </c>
      <c r="H2" s="472" t="s">
        <v>6</v>
      </c>
      <c r="I2" s="474" t="s">
        <v>25</v>
      </c>
      <c r="J2" s="475"/>
      <c r="K2" s="475"/>
      <c r="L2" s="476"/>
      <c r="M2" s="474" t="s">
        <v>26</v>
      </c>
      <c r="N2" s="475"/>
      <c r="O2" s="475"/>
      <c r="P2" s="476"/>
    </row>
    <row r="3" spans="1:16" ht="12.75" customHeight="1" x14ac:dyDescent="0.2">
      <c r="A3" s="526"/>
      <c r="B3" s="491"/>
      <c r="C3" s="491"/>
      <c r="D3" s="514"/>
      <c r="E3" s="503"/>
      <c r="F3" s="528"/>
      <c r="G3" s="473"/>
      <c r="H3" s="473"/>
      <c r="I3" s="477" t="s">
        <v>7</v>
      </c>
      <c r="J3" s="471" t="s">
        <v>8</v>
      </c>
      <c r="K3" s="471"/>
      <c r="L3" s="493" t="s">
        <v>20</v>
      </c>
      <c r="M3" s="477" t="s">
        <v>7</v>
      </c>
      <c r="N3" s="471" t="s">
        <v>8</v>
      </c>
      <c r="O3" s="471"/>
      <c r="P3" s="493" t="s">
        <v>20</v>
      </c>
    </row>
    <row r="4" spans="1:16" ht="114.75" customHeight="1" thickBot="1" x14ac:dyDescent="0.25">
      <c r="A4" s="477"/>
      <c r="B4" s="492"/>
      <c r="C4" s="492"/>
      <c r="D4" s="514"/>
      <c r="E4" s="503"/>
      <c r="F4" s="529"/>
      <c r="G4" s="473"/>
      <c r="H4" s="473"/>
      <c r="I4" s="478"/>
      <c r="J4" s="6" t="s">
        <v>7</v>
      </c>
      <c r="K4" s="6" t="s">
        <v>19</v>
      </c>
      <c r="L4" s="494"/>
      <c r="M4" s="478"/>
      <c r="N4" s="6" t="s">
        <v>7</v>
      </c>
      <c r="O4" s="6" t="s">
        <v>19</v>
      </c>
      <c r="P4" s="494"/>
    </row>
    <row r="5" spans="1:16" ht="14.25" customHeight="1" thickBot="1" x14ac:dyDescent="0.25">
      <c r="A5" s="465" t="s">
        <v>132</v>
      </c>
      <c r="B5" s="466"/>
      <c r="C5" s="466"/>
      <c r="D5" s="466"/>
      <c r="E5" s="466"/>
      <c r="F5" s="466"/>
      <c r="G5" s="466"/>
      <c r="H5" s="466"/>
      <c r="I5" s="466"/>
      <c r="J5" s="466"/>
      <c r="K5" s="466"/>
      <c r="L5" s="466"/>
      <c r="M5" s="466"/>
      <c r="N5" s="466"/>
      <c r="O5" s="466"/>
      <c r="P5" s="467"/>
    </row>
    <row r="6" spans="1:16" ht="18" customHeight="1" x14ac:dyDescent="0.2">
      <c r="A6" s="10" t="s">
        <v>9</v>
      </c>
      <c r="B6" s="507" t="s">
        <v>9</v>
      </c>
      <c r="C6" s="510" t="s">
        <v>9</v>
      </c>
      <c r="D6" s="479" t="s">
        <v>123</v>
      </c>
      <c r="E6" s="14" t="s">
        <v>9</v>
      </c>
      <c r="F6" s="12"/>
      <c r="G6" s="38"/>
      <c r="H6" s="495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08"/>
      <c r="C7" s="498"/>
      <c r="D7" s="480"/>
      <c r="E7" s="57" t="s">
        <v>10</v>
      </c>
      <c r="F7" s="56"/>
      <c r="G7" s="41"/>
      <c r="H7" s="496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08"/>
      <c r="C8" s="498"/>
      <c r="D8" s="480"/>
      <c r="E8" s="57" t="s">
        <v>27</v>
      </c>
      <c r="F8" s="56"/>
      <c r="G8" s="41"/>
      <c r="H8" s="496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08"/>
      <c r="C9" s="498"/>
      <c r="D9" s="480"/>
      <c r="E9" s="57" t="s">
        <v>28</v>
      </c>
      <c r="F9" s="56"/>
      <c r="G9" s="41"/>
      <c r="H9" s="496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08"/>
      <c r="C10" s="498"/>
      <c r="D10" s="480"/>
      <c r="E10" s="57" t="s">
        <v>29</v>
      </c>
      <c r="F10" s="56"/>
      <c r="G10" s="41"/>
      <c r="H10" s="496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08"/>
      <c r="C11" s="498"/>
      <c r="D11" s="480"/>
      <c r="E11" s="57" t="s">
        <v>23</v>
      </c>
      <c r="F11" s="56"/>
      <c r="G11" s="41"/>
      <c r="H11" s="496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08"/>
      <c r="C12" s="498"/>
      <c r="D12" s="480"/>
      <c r="E12" s="57" t="s">
        <v>30</v>
      </c>
      <c r="F12" s="56"/>
      <c r="G12" s="41"/>
      <c r="H12" s="496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08"/>
      <c r="C13" s="498"/>
      <c r="D13" s="480"/>
      <c r="E13" s="57" t="s">
        <v>31</v>
      </c>
      <c r="F13" s="56"/>
      <c r="G13" s="41"/>
      <c r="H13" s="496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08"/>
      <c r="C14" s="498"/>
      <c r="D14" s="480"/>
      <c r="E14" s="57" t="s">
        <v>32</v>
      </c>
      <c r="F14" s="56"/>
      <c r="G14" s="41"/>
      <c r="H14" s="496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08"/>
      <c r="C15" s="498"/>
      <c r="D15" s="480"/>
      <c r="E15" s="57" t="s">
        <v>33</v>
      </c>
      <c r="F15" s="56"/>
      <c r="G15" s="41"/>
      <c r="H15" s="496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08"/>
      <c r="C16" s="498"/>
      <c r="D16" s="480"/>
      <c r="E16" s="57" t="s">
        <v>34</v>
      </c>
      <c r="F16" s="56"/>
      <c r="G16" s="41"/>
      <c r="H16" s="496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08"/>
      <c r="C17" s="498"/>
      <c r="D17" s="480"/>
      <c r="E17" s="57" t="s">
        <v>35</v>
      </c>
      <c r="F17" s="56"/>
      <c r="G17" s="41"/>
      <c r="H17" s="496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08"/>
      <c r="C18" s="498"/>
      <c r="D18" s="480"/>
      <c r="E18" s="57" t="s">
        <v>36</v>
      </c>
      <c r="F18" s="56"/>
      <c r="G18" s="41"/>
      <c r="H18" s="496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08"/>
      <c r="C19" s="498"/>
      <c r="D19" s="480"/>
      <c r="E19" s="57" t="s">
        <v>37</v>
      </c>
      <c r="F19" s="56"/>
      <c r="G19" s="41"/>
      <c r="H19" s="496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08"/>
      <c r="C20" s="498"/>
      <c r="D20" s="480"/>
      <c r="E20" s="57" t="s">
        <v>38</v>
      </c>
      <c r="F20" s="56"/>
      <c r="G20" s="41"/>
      <c r="H20" s="496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08"/>
      <c r="C21" s="498"/>
      <c r="D21" s="480"/>
      <c r="E21" s="57" t="s">
        <v>39</v>
      </c>
      <c r="F21" s="56"/>
      <c r="G21" s="41"/>
      <c r="H21" s="496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08"/>
      <c r="C22" s="498"/>
      <c r="D22" s="480"/>
      <c r="E22" s="57" t="s">
        <v>40</v>
      </c>
      <c r="F22" s="56"/>
      <c r="G22" s="41"/>
      <c r="H22" s="496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08"/>
      <c r="C23" s="498"/>
      <c r="D23" s="480"/>
      <c r="E23" s="57" t="s">
        <v>41</v>
      </c>
      <c r="F23" s="56"/>
      <c r="G23" s="41"/>
      <c r="H23" s="496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08"/>
      <c r="C24" s="498"/>
      <c r="D24" s="481"/>
      <c r="E24" s="57" t="s">
        <v>42</v>
      </c>
      <c r="F24" s="56"/>
      <c r="G24" s="42"/>
      <c r="H24" s="497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08"/>
      <c r="C25" s="498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09"/>
      <c r="C26" s="499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68" t="s">
        <v>128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70"/>
    </row>
    <row r="28" spans="1:16" ht="12" customHeight="1" x14ac:dyDescent="0.2">
      <c r="A28" s="511" t="s">
        <v>9</v>
      </c>
      <c r="B28" s="508" t="s">
        <v>9</v>
      </c>
      <c r="C28" s="498" t="s">
        <v>10</v>
      </c>
      <c r="D28" s="500" t="s">
        <v>45</v>
      </c>
      <c r="E28" s="517"/>
      <c r="F28" s="519" t="s">
        <v>9</v>
      </c>
      <c r="G28" s="530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12"/>
      <c r="B29" s="509"/>
      <c r="C29" s="499"/>
      <c r="D29" s="501"/>
      <c r="E29" s="518"/>
      <c r="F29" s="516"/>
      <c r="G29" s="524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10" t="s">
        <v>11</v>
      </c>
      <c r="D30" s="520" t="s">
        <v>46</v>
      </c>
      <c r="E30" s="521"/>
      <c r="F30" s="515" t="s">
        <v>9</v>
      </c>
      <c r="G30" s="523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99"/>
      <c r="D31" s="501"/>
      <c r="E31" s="522"/>
      <c r="F31" s="516"/>
      <c r="G31" s="524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61" t="s">
        <v>15</v>
      </c>
      <c r="D32" s="462"/>
      <c r="E32" s="462"/>
      <c r="F32" s="462"/>
      <c r="G32" s="462"/>
      <c r="H32" s="482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04" t="s">
        <v>129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6"/>
    </row>
    <row r="34" spans="1:16" s="2" customFormat="1" ht="20.25" customHeight="1" x14ac:dyDescent="0.2">
      <c r="A34" s="409" t="s">
        <v>10</v>
      </c>
      <c r="B34" s="488" t="s">
        <v>9</v>
      </c>
      <c r="C34" s="404" t="s">
        <v>12</v>
      </c>
      <c r="D34" s="486" t="s">
        <v>124</v>
      </c>
      <c r="E34" s="411"/>
      <c r="F34" s="427"/>
      <c r="G34" s="46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13"/>
      <c r="B35" s="489"/>
      <c r="C35" s="403"/>
      <c r="D35" s="487"/>
      <c r="E35" s="412"/>
      <c r="F35" s="428"/>
      <c r="G35" s="42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61" t="s">
        <v>15</v>
      </c>
      <c r="D36" s="462"/>
      <c r="E36" s="462"/>
      <c r="F36" s="462"/>
      <c r="G36" s="462"/>
      <c r="H36" s="482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83" t="s">
        <v>130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5"/>
    </row>
    <row r="38" spans="1:16" s="2" customFormat="1" ht="13.5" customHeight="1" x14ac:dyDescent="0.2">
      <c r="A38" s="409" t="s">
        <v>10</v>
      </c>
      <c r="B38" s="488" t="s">
        <v>9</v>
      </c>
      <c r="C38" s="404" t="s">
        <v>22</v>
      </c>
      <c r="D38" s="486" t="s">
        <v>125</v>
      </c>
      <c r="E38" s="411"/>
      <c r="F38" s="427"/>
      <c r="G38" s="46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13"/>
      <c r="B39" s="489"/>
      <c r="C39" s="403"/>
      <c r="D39" s="487"/>
      <c r="E39" s="412"/>
      <c r="F39" s="428"/>
      <c r="G39" s="42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09" t="s">
        <v>10</v>
      </c>
      <c r="B40" s="488" t="s">
        <v>9</v>
      </c>
      <c r="C40" s="404" t="s">
        <v>24</v>
      </c>
      <c r="D40" s="486" t="s">
        <v>127</v>
      </c>
      <c r="E40" s="411"/>
      <c r="F40" s="427"/>
      <c r="G40" s="46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13"/>
      <c r="B41" s="489"/>
      <c r="C41" s="403"/>
      <c r="D41" s="487"/>
      <c r="E41" s="412"/>
      <c r="F41" s="428"/>
      <c r="G41" s="42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61" t="s">
        <v>15</v>
      </c>
      <c r="D42" s="462"/>
      <c r="E42" s="462"/>
      <c r="F42" s="462"/>
      <c r="G42" s="462"/>
      <c r="H42" s="482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83" t="s">
        <v>131</v>
      </c>
      <c r="B43" s="484"/>
      <c r="C43" s="484"/>
      <c r="D43" s="484"/>
      <c r="E43" s="484"/>
      <c r="F43" s="484"/>
      <c r="G43" s="484"/>
      <c r="H43" s="484"/>
      <c r="I43" s="484"/>
      <c r="J43" s="484"/>
      <c r="K43" s="484"/>
      <c r="L43" s="484"/>
      <c r="M43" s="484"/>
      <c r="N43" s="484"/>
      <c r="O43" s="484"/>
      <c r="P43" s="485"/>
    </row>
    <row r="44" spans="1:16" ht="13.5" customHeight="1" x14ac:dyDescent="0.2">
      <c r="A44" s="419" t="s">
        <v>9</v>
      </c>
      <c r="B44" s="421" t="s">
        <v>9</v>
      </c>
      <c r="C44" s="423" t="s">
        <v>22</v>
      </c>
      <c r="D44" s="437" t="s">
        <v>47</v>
      </c>
      <c r="E44" s="415"/>
      <c r="F44" s="435" t="s">
        <v>9</v>
      </c>
      <c r="G44" s="433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20"/>
      <c r="B45" s="422"/>
      <c r="C45" s="424"/>
      <c r="D45" s="438"/>
      <c r="E45" s="416"/>
      <c r="F45" s="436"/>
      <c r="G45" s="43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09" t="s">
        <v>10</v>
      </c>
      <c r="B46" s="402" t="s">
        <v>9</v>
      </c>
      <c r="C46" s="404" t="s">
        <v>24</v>
      </c>
      <c r="D46" s="429" t="s">
        <v>49</v>
      </c>
      <c r="E46" s="411"/>
      <c r="F46" s="427" t="s">
        <v>9</v>
      </c>
      <c r="G46" s="425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13"/>
      <c r="B47" s="403"/>
      <c r="C47" s="403"/>
      <c r="D47" s="430"/>
      <c r="E47" s="412"/>
      <c r="F47" s="428"/>
      <c r="G47" s="426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09" t="s">
        <v>10</v>
      </c>
      <c r="B48" s="402" t="s">
        <v>9</v>
      </c>
      <c r="C48" s="404" t="s">
        <v>27</v>
      </c>
      <c r="D48" s="440" t="s">
        <v>50</v>
      </c>
      <c r="E48" s="411"/>
      <c r="F48" s="427" t="s">
        <v>9</v>
      </c>
      <c r="G48" s="425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13"/>
      <c r="B49" s="403"/>
      <c r="C49" s="403"/>
      <c r="D49" s="441"/>
      <c r="E49" s="412"/>
      <c r="F49" s="428"/>
      <c r="G49" s="426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09" t="s">
        <v>10</v>
      </c>
      <c r="B50" s="402" t="s">
        <v>9</v>
      </c>
      <c r="C50" s="404" t="s">
        <v>29</v>
      </c>
      <c r="D50" s="429" t="s">
        <v>52</v>
      </c>
      <c r="E50" s="411"/>
      <c r="F50" s="427" t="s">
        <v>9</v>
      </c>
      <c r="G50" s="425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13"/>
      <c r="B51" s="403"/>
      <c r="C51" s="403"/>
      <c r="D51" s="430"/>
      <c r="E51" s="412"/>
      <c r="F51" s="428"/>
      <c r="G51" s="426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09" t="s">
        <v>10</v>
      </c>
      <c r="B52" s="402" t="s">
        <v>9</v>
      </c>
      <c r="C52" s="404" t="s">
        <v>23</v>
      </c>
      <c r="D52" s="440" t="s">
        <v>53</v>
      </c>
      <c r="E52" s="411"/>
      <c r="F52" s="427" t="s">
        <v>9</v>
      </c>
      <c r="G52" s="425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13"/>
      <c r="B53" s="403"/>
      <c r="C53" s="403"/>
      <c r="D53" s="441"/>
      <c r="E53" s="412"/>
      <c r="F53" s="428"/>
      <c r="G53" s="426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09" t="s">
        <v>10</v>
      </c>
      <c r="B54" s="402" t="s">
        <v>9</v>
      </c>
      <c r="C54" s="404" t="s">
        <v>30</v>
      </c>
      <c r="D54" s="440" t="s">
        <v>54</v>
      </c>
      <c r="E54" s="411"/>
      <c r="F54" s="427" t="s">
        <v>9</v>
      </c>
      <c r="G54" s="425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13"/>
      <c r="B55" s="403"/>
      <c r="C55" s="403"/>
      <c r="D55" s="441"/>
      <c r="E55" s="412"/>
      <c r="F55" s="428"/>
      <c r="G55" s="426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09" t="s">
        <v>10</v>
      </c>
      <c r="B56" s="402" t="s">
        <v>9</v>
      </c>
      <c r="C56" s="404" t="s">
        <v>31</v>
      </c>
      <c r="D56" s="429" t="s">
        <v>55</v>
      </c>
      <c r="E56" s="411"/>
      <c r="F56" s="427" t="s">
        <v>9</v>
      </c>
      <c r="G56" s="425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13"/>
      <c r="B57" s="403"/>
      <c r="C57" s="403"/>
      <c r="D57" s="430"/>
      <c r="E57" s="412"/>
      <c r="F57" s="428"/>
      <c r="G57" s="426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43" t="s">
        <v>10</v>
      </c>
      <c r="B58" s="402" t="s">
        <v>9</v>
      </c>
      <c r="C58" s="404" t="s">
        <v>32</v>
      </c>
      <c r="D58" s="144" t="s">
        <v>56</v>
      </c>
      <c r="E58" s="442"/>
      <c r="F58" s="427" t="s">
        <v>9</v>
      </c>
      <c r="G58" s="445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12"/>
      <c r="B59" s="439"/>
      <c r="C59" s="439"/>
      <c r="D59" s="145"/>
      <c r="E59" s="428"/>
      <c r="F59" s="428"/>
      <c r="G59" s="426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09" t="s">
        <v>10</v>
      </c>
      <c r="B60" s="402" t="s">
        <v>9</v>
      </c>
      <c r="C60" s="404" t="s">
        <v>62</v>
      </c>
      <c r="D60" s="440" t="s">
        <v>57</v>
      </c>
      <c r="E60" s="411"/>
      <c r="F60" s="427" t="s">
        <v>9</v>
      </c>
      <c r="G60" s="425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13"/>
      <c r="B61" s="403"/>
      <c r="C61" s="403"/>
      <c r="D61" s="441"/>
      <c r="E61" s="412"/>
      <c r="F61" s="428"/>
      <c r="G61" s="426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09" t="s">
        <v>10</v>
      </c>
      <c r="B62" s="402" t="s">
        <v>9</v>
      </c>
      <c r="C62" s="404" t="s">
        <v>33</v>
      </c>
      <c r="D62" s="429" t="s">
        <v>58</v>
      </c>
      <c r="E62" s="411"/>
      <c r="F62" s="427" t="s">
        <v>9</v>
      </c>
      <c r="G62" s="425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13"/>
      <c r="B63" s="403"/>
      <c r="C63" s="403"/>
      <c r="D63" s="430"/>
      <c r="E63" s="412"/>
      <c r="F63" s="428"/>
      <c r="G63" s="426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19" t="s">
        <v>10</v>
      </c>
      <c r="B64" s="421" t="s">
        <v>9</v>
      </c>
      <c r="C64" s="423" t="s">
        <v>34</v>
      </c>
      <c r="D64" s="437" t="s">
        <v>59</v>
      </c>
      <c r="E64" s="415"/>
      <c r="F64" s="435" t="s">
        <v>9</v>
      </c>
      <c r="G64" s="433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20"/>
      <c r="B65" s="422"/>
      <c r="C65" s="424"/>
      <c r="D65" s="438"/>
      <c r="E65" s="416"/>
      <c r="F65" s="436"/>
      <c r="G65" s="43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09" t="s">
        <v>10</v>
      </c>
      <c r="B66" s="402" t="s">
        <v>9</v>
      </c>
      <c r="C66" s="404" t="s">
        <v>37</v>
      </c>
      <c r="D66" s="440" t="s">
        <v>63</v>
      </c>
      <c r="E66" s="411"/>
      <c r="F66" s="427" t="s">
        <v>9</v>
      </c>
      <c r="G66" s="425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13"/>
      <c r="B67" s="403"/>
      <c r="C67" s="403"/>
      <c r="D67" s="441"/>
      <c r="E67" s="412"/>
      <c r="F67" s="428"/>
      <c r="G67" s="426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09" t="s">
        <v>10</v>
      </c>
      <c r="B68" s="402" t="s">
        <v>9</v>
      </c>
      <c r="C68" s="404" t="s">
        <v>39</v>
      </c>
      <c r="D68" s="429" t="s">
        <v>65</v>
      </c>
      <c r="E68" s="411"/>
      <c r="F68" s="427" t="s">
        <v>9</v>
      </c>
      <c r="G68" s="425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13"/>
      <c r="B69" s="403"/>
      <c r="C69" s="403"/>
      <c r="D69" s="430"/>
      <c r="E69" s="412"/>
      <c r="F69" s="428"/>
      <c r="G69" s="426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09" t="s">
        <v>10</v>
      </c>
      <c r="B70" s="402" t="s">
        <v>9</v>
      </c>
      <c r="C70" s="404" t="s">
        <v>71</v>
      </c>
      <c r="D70" s="429" t="s">
        <v>66</v>
      </c>
      <c r="E70" s="411"/>
      <c r="F70" s="427" t="s">
        <v>9</v>
      </c>
      <c r="G70" s="425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13"/>
      <c r="B71" s="403"/>
      <c r="C71" s="403"/>
      <c r="D71" s="430"/>
      <c r="E71" s="412"/>
      <c r="F71" s="428"/>
      <c r="G71" s="426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09" t="s">
        <v>10</v>
      </c>
      <c r="B72" s="402" t="s">
        <v>9</v>
      </c>
      <c r="C72" s="404" t="s">
        <v>40</v>
      </c>
      <c r="D72" s="429" t="s">
        <v>69</v>
      </c>
      <c r="E72" s="411"/>
      <c r="F72" s="427" t="s">
        <v>9</v>
      </c>
      <c r="G72" s="425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13"/>
      <c r="B73" s="403"/>
      <c r="C73" s="403"/>
      <c r="D73" s="430"/>
      <c r="E73" s="412"/>
      <c r="F73" s="428"/>
      <c r="G73" s="426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09" t="s">
        <v>10</v>
      </c>
      <c r="B74" s="402" t="s">
        <v>9</v>
      </c>
      <c r="C74" s="404" t="s">
        <v>41</v>
      </c>
      <c r="D74" s="429" t="s">
        <v>70</v>
      </c>
      <c r="E74" s="411"/>
      <c r="F74" s="427" t="s">
        <v>9</v>
      </c>
      <c r="G74" s="425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13"/>
      <c r="B75" s="403"/>
      <c r="C75" s="403"/>
      <c r="D75" s="430"/>
      <c r="E75" s="412"/>
      <c r="F75" s="428"/>
      <c r="G75" s="426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09" t="s">
        <v>10</v>
      </c>
      <c r="B76" s="402" t="s">
        <v>9</v>
      </c>
      <c r="C76" s="404" t="s">
        <v>42</v>
      </c>
      <c r="D76" s="429" t="s">
        <v>72</v>
      </c>
      <c r="E76" s="411"/>
      <c r="F76" s="427" t="s">
        <v>9</v>
      </c>
      <c r="G76" s="425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13"/>
      <c r="B77" s="403"/>
      <c r="C77" s="403"/>
      <c r="D77" s="430"/>
      <c r="E77" s="412"/>
      <c r="F77" s="428"/>
      <c r="G77" s="426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09" t="s">
        <v>10</v>
      </c>
      <c r="B78" s="402" t="s">
        <v>9</v>
      </c>
      <c r="C78" s="404" t="s">
        <v>43</v>
      </c>
      <c r="D78" s="429" t="s">
        <v>74</v>
      </c>
      <c r="E78" s="411"/>
      <c r="F78" s="427" t="s">
        <v>9</v>
      </c>
      <c r="G78" s="425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13"/>
      <c r="B79" s="403"/>
      <c r="C79" s="403"/>
      <c r="D79" s="430"/>
      <c r="E79" s="412"/>
      <c r="F79" s="428"/>
      <c r="G79" s="426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09" t="s">
        <v>10</v>
      </c>
      <c r="B80" s="402" t="s">
        <v>9</v>
      </c>
      <c r="C80" s="404" t="s">
        <v>82</v>
      </c>
      <c r="D80" s="440" t="s">
        <v>77</v>
      </c>
      <c r="E80" s="411"/>
      <c r="F80" s="427" t="s">
        <v>9</v>
      </c>
      <c r="G80" s="425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13"/>
      <c r="B81" s="403"/>
      <c r="C81" s="403"/>
      <c r="D81" s="441"/>
      <c r="E81" s="412"/>
      <c r="F81" s="428"/>
      <c r="G81" s="426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09" t="s">
        <v>10</v>
      </c>
      <c r="B82" s="402" t="s">
        <v>9</v>
      </c>
      <c r="C82" s="404" t="s">
        <v>84</v>
      </c>
      <c r="D82" s="440" t="s">
        <v>78</v>
      </c>
      <c r="E82" s="411"/>
      <c r="F82" s="427" t="s">
        <v>9</v>
      </c>
      <c r="G82" s="425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13"/>
      <c r="B83" s="403"/>
      <c r="C83" s="403"/>
      <c r="D83" s="441"/>
      <c r="E83" s="412"/>
      <c r="F83" s="428"/>
      <c r="G83" s="426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09" t="s">
        <v>10</v>
      </c>
      <c r="B84" s="402" t="s">
        <v>9</v>
      </c>
      <c r="C84" s="404" t="s">
        <v>86</v>
      </c>
      <c r="D84" s="440" t="s">
        <v>79</v>
      </c>
      <c r="E84" s="411"/>
      <c r="F84" s="427" t="s">
        <v>9</v>
      </c>
      <c r="G84" s="425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13"/>
      <c r="B85" s="403"/>
      <c r="C85" s="403"/>
      <c r="D85" s="441"/>
      <c r="E85" s="412"/>
      <c r="F85" s="428"/>
      <c r="G85" s="426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19" t="s">
        <v>10</v>
      </c>
      <c r="B86" s="421" t="s">
        <v>9</v>
      </c>
      <c r="C86" s="423" t="s">
        <v>88</v>
      </c>
      <c r="D86" s="437" t="s">
        <v>81</v>
      </c>
      <c r="E86" s="415"/>
      <c r="F86" s="435" t="s">
        <v>9</v>
      </c>
      <c r="G86" s="433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20"/>
      <c r="B87" s="422"/>
      <c r="C87" s="424"/>
      <c r="D87" s="438"/>
      <c r="E87" s="416"/>
      <c r="F87" s="436"/>
      <c r="G87" s="43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09" t="s">
        <v>10</v>
      </c>
      <c r="B88" s="402" t="s">
        <v>9</v>
      </c>
      <c r="C88" s="404" t="s">
        <v>90</v>
      </c>
      <c r="D88" s="431" t="s">
        <v>83</v>
      </c>
      <c r="E88" s="411"/>
      <c r="F88" s="427" t="s">
        <v>9</v>
      </c>
      <c r="G88" s="425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13"/>
      <c r="B89" s="403"/>
      <c r="C89" s="403"/>
      <c r="D89" s="432"/>
      <c r="E89" s="412"/>
      <c r="F89" s="428"/>
      <c r="G89" s="426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09" t="s">
        <v>10</v>
      </c>
      <c r="B90" s="402" t="s">
        <v>9</v>
      </c>
      <c r="C90" s="404" t="s">
        <v>92</v>
      </c>
      <c r="D90" s="429" t="s">
        <v>85</v>
      </c>
      <c r="E90" s="411"/>
      <c r="F90" s="427" t="s">
        <v>9</v>
      </c>
      <c r="G90" s="425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13"/>
      <c r="B91" s="403"/>
      <c r="C91" s="403"/>
      <c r="D91" s="430"/>
      <c r="E91" s="412"/>
      <c r="F91" s="428"/>
      <c r="G91" s="426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09" t="s">
        <v>10</v>
      </c>
      <c r="B92" s="402" t="s">
        <v>9</v>
      </c>
      <c r="C92" s="404" t="s">
        <v>94</v>
      </c>
      <c r="D92" s="429" t="s">
        <v>87</v>
      </c>
      <c r="E92" s="411"/>
      <c r="F92" s="427" t="s">
        <v>9</v>
      </c>
      <c r="G92" s="425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13"/>
      <c r="B93" s="403"/>
      <c r="C93" s="403"/>
      <c r="D93" s="430"/>
      <c r="E93" s="412"/>
      <c r="F93" s="428"/>
      <c r="G93" s="426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09" t="s">
        <v>10</v>
      </c>
      <c r="B94" s="402" t="s">
        <v>9</v>
      </c>
      <c r="C94" s="404" t="s">
        <v>96</v>
      </c>
      <c r="D94" s="429" t="s">
        <v>89</v>
      </c>
      <c r="E94" s="411"/>
      <c r="F94" s="427" t="s">
        <v>9</v>
      </c>
      <c r="G94" s="425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13"/>
      <c r="B95" s="403"/>
      <c r="C95" s="403"/>
      <c r="D95" s="430"/>
      <c r="E95" s="412"/>
      <c r="F95" s="428"/>
      <c r="G95" s="426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09" t="s">
        <v>10</v>
      </c>
      <c r="B96" s="402" t="s">
        <v>9</v>
      </c>
      <c r="C96" s="404" t="s">
        <v>98</v>
      </c>
      <c r="D96" s="429" t="s">
        <v>91</v>
      </c>
      <c r="E96" s="411"/>
      <c r="F96" s="427" t="s">
        <v>9</v>
      </c>
      <c r="G96" s="425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13"/>
      <c r="B97" s="403"/>
      <c r="C97" s="403"/>
      <c r="D97" s="430"/>
      <c r="E97" s="412"/>
      <c r="F97" s="428"/>
      <c r="G97" s="426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09" t="s">
        <v>10</v>
      </c>
      <c r="B98" s="402" t="s">
        <v>9</v>
      </c>
      <c r="C98" s="404" t="s">
        <v>100</v>
      </c>
      <c r="D98" s="429" t="s">
        <v>93</v>
      </c>
      <c r="E98" s="411"/>
      <c r="F98" s="427" t="s">
        <v>9</v>
      </c>
      <c r="G98" s="425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13"/>
      <c r="B99" s="403"/>
      <c r="C99" s="403"/>
      <c r="D99" s="430"/>
      <c r="E99" s="412"/>
      <c r="F99" s="428"/>
      <c r="G99" s="426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09" t="s">
        <v>10</v>
      </c>
      <c r="B100" s="402" t="s">
        <v>9</v>
      </c>
      <c r="C100" s="404" t="s">
        <v>102</v>
      </c>
      <c r="D100" s="429" t="s">
        <v>95</v>
      </c>
      <c r="E100" s="411"/>
      <c r="F100" s="427" t="s">
        <v>9</v>
      </c>
      <c r="G100" s="425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13"/>
      <c r="B101" s="403"/>
      <c r="C101" s="403"/>
      <c r="D101" s="430"/>
      <c r="E101" s="412"/>
      <c r="F101" s="428"/>
      <c r="G101" s="426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09" t="s">
        <v>10</v>
      </c>
      <c r="B102" s="402" t="s">
        <v>9</v>
      </c>
      <c r="C102" s="404" t="s">
        <v>104</v>
      </c>
      <c r="D102" s="429" t="s">
        <v>97</v>
      </c>
      <c r="E102" s="411"/>
      <c r="F102" s="427" t="s">
        <v>9</v>
      </c>
      <c r="G102" s="425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13"/>
      <c r="B103" s="403"/>
      <c r="C103" s="403"/>
      <c r="D103" s="430"/>
      <c r="E103" s="412"/>
      <c r="F103" s="428"/>
      <c r="G103" s="426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19" t="s">
        <v>10</v>
      </c>
      <c r="B104" s="421" t="s">
        <v>9</v>
      </c>
      <c r="C104" s="423" t="s">
        <v>106</v>
      </c>
      <c r="D104" s="454" t="s">
        <v>99</v>
      </c>
      <c r="E104" s="415"/>
      <c r="F104" s="435" t="s">
        <v>9</v>
      </c>
      <c r="G104" s="433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49"/>
      <c r="B105" s="457"/>
      <c r="C105" s="450"/>
      <c r="D105" s="455"/>
      <c r="E105" s="452"/>
      <c r="F105" s="453"/>
      <c r="G105" s="451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20"/>
      <c r="B106" s="422"/>
      <c r="C106" s="424"/>
      <c r="D106" s="456"/>
      <c r="E106" s="416"/>
      <c r="F106" s="436"/>
      <c r="G106" s="43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09" t="s">
        <v>10</v>
      </c>
      <c r="B107" s="402" t="s">
        <v>9</v>
      </c>
      <c r="C107" s="404" t="s">
        <v>108</v>
      </c>
      <c r="D107" s="429" t="s">
        <v>101</v>
      </c>
      <c r="E107" s="411"/>
      <c r="F107" s="427" t="s">
        <v>9</v>
      </c>
      <c r="G107" s="425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13"/>
      <c r="B108" s="403"/>
      <c r="C108" s="403"/>
      <c r="D108" s="430"/>
      <c r="E108" s="412"/>
      <c r="F108" s="428"/>
      <c r="G108" s="426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09" t="s">
        <v>10</v>
      </c>
      <c r="B109" s="402" t="s">
        <v>9</v>
      </c>
      <c r="C109" s="404" t="s">
        <v>114</v>
      </c>
      <c r="D109" s="429" t="s">
        <v>107</v>
      </c>
      <c r="E109" s="411"/>
      <c r="F109" s="427" t="s">
        <v>9</v>
      </c>
      <c r="G109" s="425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13"/>
      <c r="B110" s="403"/>
      <c r="C110" s="403"/>
      <c r="D110" s="430"/>
      <c r="E110" s="412"/>
      <c r="F110" s="428"/>
      <c r="G110" s="426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09" t="s">
        <v>10</v>
      </c>
      <c r="B111" s="402" t="s">
        <v>9</v>
      </c>
      <c r="C111" s="404" t="s">
        <v>116</v>
      </c>
      <c r="D111" s="431" t="s">
        <v>109</v>
      </c>
      <c r="E111" s="411"/>
      <c r="F111" s="427" t="s">
        <v>9</v>
      </c>
      <c r="G111" s="425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13"/>
      <c r="B112" s="403"/>
      <c r="C112" s="403"/>
      <c r="D112" s="432"/>
      <c r="E112" s="412"/>
      <c r="F112" s="428"/>
      <c r="G112" s="426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09" t="s">
        <v>10</v>
      </c>
      <c r="B113" s="402" t="s">
        <v>9</v>
      </c>
      <c r="C113" s="404" t="s">
        <v>119</v>
      </c>
      <c r="D113" s="429" t="s">
        <v>113</v>
      </c>
      <c r="E113" s="411"/>
      <c r="F113" s="427" t="s">
        <v>9</v>
      </c>
      <c r="G113" s="425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13"/>
      <c r="B114" s="403"/>
      <c r="C114" s="403"/>
      <c r="D114" s="430"/>
      <c r="E114" s="412"/>
      <c r="F114" s="428"/>
      <c r="G114" s="426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09" t="s">
        <v>10</v>
      </c>
      <c r="B115" s="402" t="s">
        <v>9</v>
      </c>
      <c r="C115" s="404" t="s">
        <v>120</v>
      </c>
      <c r="D115" s="429" t="s">
        <v>115</v>
      </c>
      <c r="E115" s="411"/>
      <c r="F115" s="427" t="s">
        <v>9</v>
      </c>
      <c r="G115" s="425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13"/>
      <c r="B116" s="403"/>
      <c r="C116" s="403"/>
      <c r="D116" s="430"/>
      <c r="E116" s="412"/>
      <c r="F116" s="428"/>
      <c r="G116" s="426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19" t="s">
        <v>10</v>
      </c>
      <c r="B117" s="421" t="s">
        <v>9</v>
      </c>
      <c r="C117" s="423" t="s">
        <v>28</v>
      </c>
      <c r="D117" s="417" t="s">
        <v>51</v>
      </c>
      <c r="E117" s="415"/>
      <c r="F117" s="435" t="s">
        <v>9</v>
      </c>
      <c r="G117" s="433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20"/>
      <c r="B118" s="422"/>
      <c r="C118" s="424"/>
      <c r="D118" s="418"/>
      <c r="E118" s="416"/>
      <c r="F118" s="436"/>
      <c r="G118" s="43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09" t="s">
        <v>10</v>
      </c>
      <c r="B119" s="402" t="s">
        <v>9</v>
      </c>
      <c r="C119" s="404" t="s">
        <v>35</v>
      </c>
      <c r="D119" s="405" t="s">
        <v>60</v>
      </c>
      <c r="E119" s="411"/>
      <c r="F119" s="427" t="s">
        <v>9</v>
      </c>
      <c r="G119" s="425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13"/>
      <c r="B120" s="403"/>
      <c r="C120" s="403"/>
      <c r="D120" s="414"/>
      <c r="E120" s="412"/>
      <c r="F120" s="428"/>
      <c r="G120" s="426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09" t="s">
        <v>10</v>
      </c>
      <c r="B121" s="402" t="s">
        <v>9</v>
      </c>
      <c r="C121" s="404" t="s">
        <v>36</v>
      </c>
      <c r="D121" s="405" t="s">
        <v>61</v>
      </c>
      <c r="E121" s="411"/>
      <c r="F121" s="427" t="s">
        <v>9</v>
      </c>
      <c r="G121" s="425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13"/>
      <c r="B122" s="403"/>
      <c r="C122" s="403"/>
      <c r="D122" s="414"/>
      <c r="E122" s="412"/>
      <c r="F122" s="428"/>
      <c r="G122" s="426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09" t="s">
        <v>10</v>
      </c>
      <c r="B123" s="402" t="s">
        <v>9</v>
      </c>
      <c r="C123" s="404" t="s">
        <v>38</v>
      </c>
      <c r="D123" s="405" t="s">
        <v>64</v>
      </c>
      <c r="E123" s="411"/>
      <c r="F123" s="427" t="s">
        <v>9</v>
      </c>
      <c r="G123" s="425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13"/>
      <c r="B124" s="403"/>
      <c r="C124" s="403"/>
      <c r="D124" s="414"/>
      <c r="E124" s="412"/>
      <c r="F124" s="428"/>
      <c r="G124" s="426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19" t="s">
        <v>10</v>
      </c>
      <c r="B125" s="421" t="s">
        <v>9</v>
      </c>
      <c r="C125" s="423" t="s">
        <v>73</v>
      </c>
      <c r="D125" s="417" t="s">
        <v>67</v>
      </c>
      <c r="E125" s="415"/>
      <c r="F125" s="435" t="s">
        <v>9</v>
      </c>
      <c r="G125" s="433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20"/>
      <c r="B126" s="422"/>
      <c r="C126" s="424"/>
      <c r="D126" s="418"/>
      <c r="E126" s="416"/>
      <c r="F126" s="436"/>
      <c r="G126" s="43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09" t="s">
        <v>10</v>
      </c>
      <c r="B127" s="402" t="s">
        <v>9</v>
      </c>
      <c r="C127" s="404" t="s">
        <v>80</v>
      </c>
      <c r="D127" s="405" t="s">
        <v>76</v>
      </c>
      <c r="E127" s="411"/>
      <c r="F127" s="427" t="s">
        <v>9</v>
      </c>
      <c r="G127" s="425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13"/>
      <c r="B128" s="403"/>
      <c r="C128" s="403"/>
      <c r="D128" s="414"/>
      <c r="E128" s="412"/>
      <c r="F128" s="428"/>
      <c r="G128" s="426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09" t="s">
        <v>10</v>
      </c>
      <c r="B129" s="402" t="s">
        <v>9</v>
      </c>
      <c r="C129" s="404" t="s">
        <v>110</v>
      </c>
      <c r="D129" s="405" t="s">
        <v>103</v>
      </c>
      <c r="E129" s="411"/>
      <c r="F129" s="427" t="s">
        <v>9</v>
      </c>
      <c r="G129" s="425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13"/>
      <c r="B130" s="403"/>
      <c r="C130" s="403"/>
      <c r="D130" s="414"/>
      <c r="E130" s="412"/>
      <c r="F130" s="428"/>
      <c r="G130" s="426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09" t="s">
        <v>10</v>
      </c>
      <c r="B131" s="402" t="s">
        <v>9</v>
      </c>
      <c r="C131" s="404" t="s">
        <v>112</v>
      </c>
      <c r="D131" s="405" t="s">
        <v>105</v>
      </c>
      <c r="E131" s="411"/>
      <c r="F131" s="427" t="s">
        <v>9</v>
      </c>
      <c r="G131" s="425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13"/>
      <c r="B132" s="403"/>
      <c r="C132" s="403"/>
      <c r="D132" s="414"/>
      <c r="E132" s="412"/>
      <c r="F132" s="428"/>
      <c r="G132" s="426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09" t="s">
        <v>10</v>
      </c>
      <c r="B133" s="402" t="s">
        <v>9</v>
      </c>
      <c r="C133" s="404" t="s">
        <v>117</v>
      </c>
      <c r="D133" s="405" t="s">
        <v>111</v>
      </c>
      <c r="E133" s="411"/>
      <c r="F133" s="427" t="s">
        <v>9</v>
      </c>
      <c r="G133" s="425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13"/>
      <c r="B134" s="403"/>
      <c r="C134" s="403"/>
      <c r="D134" s="414"/>
      <c r="E134" s="412"/>
      <c r="F134" s="428"/>
      <c r="G134" s="426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09" t="s">
        <v>10</v>
      </c>
      <c r="B135" s="402" t="s">
        <v>9</v>
      </c>
      <c r="C135" s="404" t="s">
        <v>121</v>
      </c>
      <c r="D135" s="138" t="s">
        <v>126</v>
      </c>
      <c r="E135" s="442"/>
      <c r="F135" s="442"/>
      <c r="G135" s="445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10"/>
      <c r="B136" s="407"/>
      <c r="C136" s="408"/>
      <c r="D136" s="139"/>
      <c r="E136" s="428"/>
      <c r="F136" s="428"/>
      <c r="G136" s="426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09" t="s">
        <v>10</v>
      </c>
      <c r="B137" s="402" t="s">
        <v>9</v>
      </c>
      <c r="C137" s="404" t="s">
        <v>122</v>
      </c>
      <c r="D137" s="405" t="s">
        <v>118</v>
      </c>
      <c r="E137" s="447"/>
      <c r="F137" s="427" t="s">
        <v>9</v>
      </c>
      <c r="G137" s="425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10"/>
      <c r="B138" s="407"/>
      <c r="C138" s="408"/>
      <c r="D138" s="406"/>
      <c r="E138" s="448"/>
      <c r="F138" s="444"/>
      <c r="G138" s="446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09" t="s">
        <v>10</v>
      </c>
      <c r="B139" s="402" t="s">
        <v>9</v>
      </c>
      <c r="C139" s="404" t="s">
        <v>75</v>
      </c>
      <c r="D139" s="405" t="s">
        <v>68</v>
      </c>
      <c r="E139" s="411"/>
      <c r="F139" s="427" t="s">
        <v>9</v>
      </c>
      <c r="G139" s="425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13"/>
      <c r="B140" s="403"/>
      <c r="C140" s="403"/>
      <c r="D140" s="414"/>
      <c r="E140" s="412"/>
      <c r="F140" s="428"/>
      <c r="G140" s="426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61" t="s">
        <v>15</v>
      </c>
      <c r="D141" s="462"/>
      <c r="E141" s="462"/>
      <c r="F141" s="462"/>
      <c r="G141" s="462"/>
      <c r="H141" s="463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58" t="s">
        <v>133</v>
      </c>
      <c r="D142" s="459"/>
      <c r="E142" s="459"/>
      <c r="F142" s="459"/>
      <c r="G142" s="459"/>
      <c r="H142" s="46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2023-03-20T11:23:32Z</cp:lastPrinted>
  <dcterms:created xsi:type="dcterms:W3CDTF">2004-05-19T10:48:48Z</dcterms:created>
  <dcterms:modified xsi:type="dcterms:W3CDTF">2023-04-19T14:31:15Z</dcterms:modified>
</cp:coreProperties>
</file>